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6/Emergencia económica/6. Junio/"/>
    </mc:Choice>
  </mc:AlternateContent>
  <xr:revisionPtr revIDLastSave="91" documentId="8_{B8B321D6-7A2E-42BA-A6CD-4322D7799BBF}" xr6:coauthVersionLast="47" xr6:coauthVersionMax="47" xr10:uidLastSave="{01716CF2-27B6-4881-B2CB-93944CB32EC7}"/>
  <bookViews>
    <workbookView xWindow="-120" yWindow="-120" windowWidth="29040" windowHeight="15720" xr2:uid="{04C23472-7E0E-4100-93F9-A08B130777C3}"/>
  </bookViews>
  <sheets>
    <sheet name="CUADRO 1. SEGUIMIENTO EJECUCIÓN" sheetId="1" r:id="rId1"/>
    <sheet name="Documento justificativo" sheetId="2" state="hidden" r:id="rId2"/>
  </sheets>
  <definedNames>
    <definedName name="_xlnm._FilterDatabase" localSheetId="0" hidden="1">'CUADRO 1. SEGUIMIENTO EJECUCIÓN'!$A$5:$AK$31</definedName>
    <definedName name="_xlnm.Print_Area" localSheetId="0">'CUADRO 1. SEGUIMIENTO EJECUCIÓN'!$A$1:$Q$31</definedName>
    <definedName name="_xlnm.Print_Area" localSheetId="1">'Documento justificativo'!$A$4:$D$16</definedName>
    <definedName name="_xlnm.Print_Titles" localSheetId="0">'CUADRO 1. SEGUIMIENTO EJECUCIÓN'!$1:$5</definedName>
    <definedName name="_xlnm.Print_Titles" localSheetId="1">'Documento justificativo'!$1:$4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4" i="1" l="1"/>
  <c r="C3" i="2"/>
  <c r="P4" i="1"/>
  <c r="N4" i="1"/>
  <c r="M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5" authorId="0" shapeId="0" xr:uid="{3D536D75-2134-48EC-9E00-14996B4B51C0}">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<sst xmlns="http://schemas.openxmlformats.org/spreadsheetml/2006/main" count="401" uniqueCount="134">
  <si>
    <t>Cifras en pesos</t>
  </si>
  <si>
    <t>No modificar las celdas resaltadas en gris e incorporar la información solicitada en las celdas en blanco</t>
  </si>
  <si>
    <t>DIA DE REPORTE</t>
  </si>
  <si>
    <t>MES DE REPORTE</t>
  </si>
  <si>
    <t>AÑO DE REPORTE</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</si>
  <si>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</si>
  <si>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</si>
  <si>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</si>
  <si>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</si>
  <si>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</si>
  <si>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</si>
  <si>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</si>
  <si>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</si>
  <si>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</si>
  <si>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</si>
  <si>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</si>
  <si>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</si>
  <si>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</si>
  <si>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</si>
  <si>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PRESIDENCIA DE LA REPÚBLICA</t>
  </si>
  <si>
    <t>021100</t>
  </si>
  <si>
    <t xml:space="preserve">UNIDAD NACIONAL PARA LA GESTION DEL RIESGO DE DESASTRES </t>
  </si>
  <si>
    <t>FUNCIONAMIENTO</t>
  </si>
  <si>
    <t>A-03-03-04-013</t>
  </si>
  <si>
    <t xml:space="preserve">NACIÓN </t>
  </si>
  <si>
    <t>10</t>
  </si>
  <si>
    <t>ATENCIÓN DE DESASTRES Y EMERGENCIAS EN EL TERRITORIO NACIONAL -FONDO NACIONAL DE GESTIÓN DEL RIESGO DE DESASTRES</t>
  </si>
  <si>
    <t xml:space="preserve">Si bien a 30 de abril de 2026, lo recursos no se encontraban comprometidos en el SIIF nación a la fecha ya lo están, es importante aclarar que teniendo en cuenta que esta asignación tiene por objeto ser transferida al FNGRD, requiere el reporte de dos cadenas presupuestales, la primera surtida en la sección presupuestal 0211 a cargo de la UNGRD </t>
  </si>
  <si>
    <t>PRESIDENCIA - UNGRD</t>
  </si>
  <si>
    <t>FNGRD</t>
  </si>
  <si>
    <t>RECUPERACION</t>
  </si>
  <si>
    <t>Desagregado UNGRD</t>
  </si>
  <si>
    <t>CSF</t>
  </si>
  <si>
    <t>TRANSFERENCIA AL FNGRD.</t>
  </si>
  <si>
    <t>OPERACIÓN Y LOGISTICA (COSTOS ESTRUCTURALES ADMINISTRATIVOS Y FIDUCIARIOS)</t>
  </si>
  <si>
    <t>AGRICULTURA Y DESARROLLO RURAL</t>
  </si>
  <si>
    <t>AGRICULTURA</t>
  </si>
  <si>
    <t>EDUCACIÓN</t>
  </si>
  <si>
    <t>EDUCACION</t>
  </si>
  <si>
    <t>UNIDAD ADMINISTRATIVA ESPECIAL DE ALIMENTACION ESCOLAR-UAPA</t>
  </si>
  <si>
    <t>TRANSPORTE</t>
  </si>
  <si>
    <t>TRANSPORTE-INVIAS</t>
  </si>
  <si>
    <t>AMBIENTE Y DESARROLLO SOSTENIBLE</t>
  </si>
  <si>
    <t>VIVIENDA, CIUDAD Y TERRITORIO</t>
  </si>
  <si>
    <t>VIVIENDA</t>
  </si>
  <si>
    <t>MINAS Y ENERGIA</t>
  </si>
  <si>
    <t>HACIENDA</t>
  </si>
  <si>
    <t>130101</t>
  </si>
  <si>
    <t>MINISTERIO DE HACIENDA Y CRÉDITO PÚBLICO - GESTIÓN GENERAL</t>
  </si>
  <si>
    <t>A-03-03-04-079</t>
  </si>
  <si>
    <t>FONDO COLOMBIA POTENCIA MUNDIAL DE LA VIDA</t>
  </si>
  <si>
    <t>DEFENSA Y POLICÍA</t>
  </si>
  <si>
    <t>150102</t>
  </si>
  <si>
    <t>MINISTERIO DE DEFENSA NACIONAL - COMANDO GENERAL</t>
  </si>
  <si>
    <t>A-02</t>
  </si>
  <si>
    <t>ADQUISICIÓN DE BIENES Y SERVICIOS</t>
  </si>
  <si>
    <t>150103</t>
  </si>
  <si>
    <t>MINISTERIO DE DEFENSA NACIONAL - EJÉRCITO</t>
  </si>
  <si>
    <t>Los procesos de contratación se encuentran en estructuración (CENAC- Aviación e Ingenieros)</t>
  </si>
  <si>
    <t>150104</t>
  </si>
  <si>
    <t>MINISTERIO DE DEFENSA NACIONAL - ARMADA</t>
  </si>
  <si>
    <t>150105</t>
  </si>
  <si>
    <t>MINISTERIO DE DEFENSA NACIONAL - FUERZA AÉREA</t>
  </si>
  <si>
    <t>150800</t>
  </si>
  <si>
    <t>DEFENSA CIVIL COLOMBIANA, GUILLERMO LEÓN VALENCIA</t>
  </si>
  <si>
    <t>Se encuentran expedidos CDP´s</t>
  </si>
  <si>
    <t>060101</t>
  </si>
  <si>
    <t>POLICÍA NACIONAL - GESTIÓN GENERAL</t>
  </si>
  <si>
    <t>Recursos están en etapa de estructuración de estudios previos y serán ejecutados por PONALSAR</t>
  </si>
  <si>
    <t>SALUD Y PROTECCIÓN SOCIAL</t>
  </si>
  <si>
    <t>190101</t>
  </si>
  <si>
    <t>MINISTERIO DE SALUD Y PROTECCION SOCIAL - GESTION GENERAL</t>
  </si>
  <si>
    <t>A-03-03-02-002</t>
  </si>
  <si>
    <t>APOYO A PROGRAMAS DE DESARROLLO DE LA SALUD LEY 100 DE 1993</t>
  </si>
  <si>
    <t>INVERSIÓN</t>
  </si>
  <si>
    <t>C-1906-0300-8-20201D1</t>
  </si>
  <si>
    <t>2. SEGURIDAD HUMANA Y JUSTICIA SOCIAL / D1. SOSTENIBILIDAD DE LOS RECURSOS EN SALUD - ASEGURAMIENTO Y SOSTENIBILIDAD DE LOS RECURSOS EN SALUD</t>
  </si>
  <si>
    <t>INTERIOR</t>
  </si>
  <si>
    <t>370900</t>
  </si>
  <si>
    <t>DIRECCION NACIONAL DE BOMBEROS</t>
  </si>
  <si>
    <t>C-3708-1000-4-10101B</t>
  </si>
  <si>
    <t>1. ORDENAMIENTO DEL TERRITORIO ALREDEDOR DEL AGUA Y JUSTICIA AMBIENTAL / B. DEMOCRATIZACIÓN DEL CONOCIMIENTO, LA INFORMACIÓN AMBIENTAL Y DE RIESGO DE DESASTRES</t>
  </si>
  <si>
    <t>INCLUSIÓN SOCIAL Y RECONCILIACIÓN</t>
  </si>
  <si>
    <t>410101</t>
  </si>
  <si>
    <t>DEPARTAMENTO ADMINISTRATIVO PARA LA PROSPERIDAD SOCIAL - GESTION GENERAL</t>
  </si>
  <si>
    <t>C-4103-1500-32-20101A</t>
  </si>
  <si>
    <t>2. SEGURIDAD HUMANA Y JUSTICIA SOCIAL / A. SISTEMA DE TRANSFERENCIAS Y PROGRAMA RENTA CIUDADANA</t>
  </si>
  <si>
    <t>C-4103-1500-37-20307A</t>
  </si>
  <si>
    <t>2. SEGURIDAD HUMANA Y JUSTICIA SOCIAL / A. POLÍTICA PÚBLICA PARA LA ECONOMÍA POPULAR (EP)</t>
  </si>
  <si>
    <t>C-4103-1500-38-30205B</t>
  </si>
  <si>
    <t>3. DERECHO HUMANO A LA ALIMENTACIÓN / B. ENTORNOS DE DESARROLLO QUE INCENTIVEN LA ALIMENTACIÓN SALUDABLE Y ADECUADA</t>
  </si>
  <si>
    <t>IGUALDAD Y EQUIDAD</t>
  </si>
  <si>
    <t>460200</t>
  </si>
  <si>
    <t>INSTITUTO COLOMBIANO DE BIENESTAR FAMILIAR (ICBF)</t>
  </si>
  <si>
    <t>C-4602-1500-5-30205B</t>
  </si>
  <si>
    <t>C-4602-1500-9-704020</t>
  </si>
  <si>
    <t>7. ACTORES DIFERENCIALES PARA EL CAMBIO / 2. UNIVERSALIZACIÓN DE LA ATENCIÓN INTEGRAL A LA PRIMERA INFANCIA EN LOS TERRITORIOS CON MAYOR RIESGO DE VULNERACIÓN DE DERECHOS PARA LA NIÑEZ</t>
  </si>
  <si>
    <t>C-4602-1500-10-704040</t>
  </si>
  <si>
    <t>7. ACTORES DIFERENCIALES PARA EL CAMBIO / 4. FORTALECIMIENTO DE LAS FAMILIAS Y LAS COMUNIDADES</t>
  </si>
  <si>
    <t>DOCUMENTO JUSTIFICATIVO</t>
  </si>
  <si>
    <r>
      <t>En razón de lo anterior, desde la UNGRD nos permitimos manifestar muy atentamente, para la claridad y eficacia del seguimiento planteados por el MHCP y el DNP, que la referencia a la información que debe reportarse por esta entidad se debe entender dentro del marco de las competencias propias de la Unidad y de los recursos que efectivamente fueron adicionados y apropiados por la UNGRD, y que en consecuencia se encuentren bajo su administración con los demás sectores involucrados o bien sean ejecutados directamente por esta entidad. En concordancia con la función de coordinación del SNGRD no implica asumir el seguimiento presupuestal, físico o técnico de recursos que hayan sido asignados, transferidos, administrados o ejecutados directamente por otras entidades del orden nacional, territorial o sectorial.
En este sentido, la UNGRD tuvo una adición presupuestal por el monto de SEIS BILLONES TRESCIENTOS CUARENTA Y OCHO MIL NOVECIENTOS CINCUENTA MILLONES SEISCIENTOS DIEZ MIL SETECIENTOS TREINTA Y SIETE PESOS M/CTE ($6.348.950.610.737), recursos que</t>
    </r>
    <r>
      <rPr>
        <b/>
        <sz val="10"/>
        <color theme="1"/>
        <rFont val="Aptos Narrow"/>
        <family val="2"/>
        <scheme val="minor"/>
      </rPr>
      <t xml:space="preserve"> son trasladados al Fondo Nacional para la Gestión del Riesgo de Desastres</t>
    </r>
    <r>
      <rPr>
        <sz val="10"/>
        <color theme="1"/>
        <rFont val="Aptos Narrow"/>
        <family val="2"/>
        <scheme val="minor"/>
      </rPr>
      <t xml:space="preserve"> como se realiza en cumplimiento de los postulados para la implementación de la política de gestión del riesgo, y en el caso en particular, para la atención del Estado de Emergencia decretado por el artículo 0150 de 2026, consideramos entonces que el reporte y seguimiento presupuestal, físico y técnico que corresponde consolidar y reportar a la UNGRD se circunscribe únicamente a dicha asignación independientemente de los mecanismos utilizados por cada sector, indicado en el Decreto 0241 para su ejecución en el marco de la emergencia.
En consecuencia,</t>
    </r>
    <r>
      <rPr>
        <b/>
        <sz val="10"/>
        <color theme="1"/>
        <rFont val="Aptos Narrow"/>
        <family val="2"/>
        <scheme val="minor"/>
      </rPr>
      <t xml:space="preserve"> los recursos que sean asignados, transferidos, administrados o ejecutados directamente por otras entidades deberán ser reportados, soportados y objeto de seguimiento por parte de la entidad que los recibió, administró o ejecutó, conforme a sus competencias legales, presupuestales y misionales.</t>
    </r>
    <r>
      <rPr>
        <sz val="10"/>
        <color theme="1"/>
        <rFont val="Aptos Narrow"/>
        <family val="2"/>
        <scheme val="minor"/>
      </rPr>
      <t xml:space="preserve"> Lo anterior resulta especialmente relevante si se tiene en cuenta que la propia circular reconoce la participación de distintos sectores en la atención de la emergencia, por lo que el seguimiento de la gestión presupuestal debe guardar correspondencia con la entidad responsable de cada asignación y ejecución.
Así las cosas, la UNGRD podrá consolidar y reportar la información asociada a los recursos que se encuentren bajo su órbita presupuestal y administrativa, utilizando para ello los mecanismos internos de seguimiento que correspondan y en los cuales de detalle el sector, subcuenta o el instrumento que resulte aplicable.
Esta precisión se realiza con el fin de garantizar que la información reportada por la UNGRD sea consistente con el alcance real de su responsabilidad institucional, evitar duplicidades en el seguimiento y delimitar adecuadamente las competencias frente al Ministerio de Hacienda y Crédito Público, el Departamento Nacional de Planeación, los órganos de control y la ciudadanía.</t>
    </r>
  </si>
  <si>
    <t xml:space="preserve">Con base en el documento técnico presentado por el Viceministerio de Agua y Saneamiento Básico, la estrategia se encuentra en una etapa de planeación, alistamiento operativo, diagnóstico y estructuración inicial, en la medida en que:
•	Se ha definido la ruta metodológica de intervención en cinco fases. 
•	Se ha planteado la conformación del equipo gestor y de las unidades ejecutoras en territorio. 
•	Se ha establecido el mecanismo de recepción y evaluación de proyectos provenientes de entidades territoriales, prestadores y gestores comunitarios. 
•	Se cuenta con una estimación presupuestal global y una programación territorial preliminar. 
•	La definición definitiva de proyectos, costos, localización específica y ejecución contractual dependerá del avance de las visitas de campo y de la aprobación de los proyectos por las instancias correspondientes. </t>
  </si>
  <si>
    <r>
      <t xml:space="preserve">La ejecución de estos recursos se fundamenta en la necesidad de atender afectaciones  derivadas  principalmente  de  eventos hidrometeorológicos extremos (inundaciones, crecientes súbitos, deslizamientos y aislamiento de comunidades), generando: incremento en la demanda de operaciones de búsqueda, rescate y evacuación, limitaciones en	capacidades operativas por insuficiencia de equipos especializados, restricciones de acceso terrestre a zonas afectadas, requiriendo medios fluviales y aéreos, así como mayor exposición del personal a condiciones de riesgo. 
En este sentido, y de acuerdo a los lineamientos ministeriales, la resolución 7144 de 2018 “Por la cual se crea el Modelo de Planeación y Desarrollo de Capacidades de la Fuerza Pública y se establecen los lineamientos para su institucionalización” en los conceptos del modelo estableció que las áreas misionales son grandes grupos de responsabilidades, que subdividen la misión constitucional de la Fuerza Pública y del Sector Defensa, que deben realizarse de manera efectiva para el cumplimiento de los objetivos estratégicos nacionales a cargo del Ministerio de Defensa Nacional.
a. Contribución a la Gestión del Riesgo de Desastres: Acciones para contribuir a la prevención, atención y mitigación del riesgo de desastres en el marco del Sistema Nacional de Gestión del Riesgo de Desastres (SNGRD). 
b. Contribución a la Protección de los Recursos Naturales y del Medio Ambiente: Acciones para prestar apoyo a las autoridades ambientales, a los entes territoriales y a la comunidad en la defensa y protección del medio ambiente y los recursos naturales renovables y no renovables, en las funciones y acciones de control y vigilancia previstas por la Ley. 
c. Contribución al Desarrollo del País: Acciones para prestar apoyo a la implementación de los planes de las autoridades nacionales y territoriales con las capacidades de la Fuerza Pública, en campos como el transporte, la construcción, las telecomunicaciones y la tecnología e innovación, para favorecer el goce efectivo de los derechos ciudadanos.
Estas áreas misionales se adoptaron como marco de referencia para la definición de los elementos operacionales conjuntos y coordinados orientados a lograr sinergia frente a las estrategias y los medios con los que se enfrentan las amenazas, como es el caso de la emergencia invernal. 
En consecuencia, las apropiaciones previstas en el Decreto guardan relación directa con la mitigación de dichas afectaciones, al contemplar el fortalecimiento de capacidades institucionales en términos de talento humano, logística, movilidad y tecnología. De igual forma, los alcances para financiar el funcionamiento de los equipos de apoyo a emergencias comprenden la posibilidad de destinar recursos a garantizar su operatividad efectiva durante la emergencia, lo cual incluye su uso, mantenimiento, sostenibilidad, logístico, transporte, disponibilidad inmediata y reposición necesaria para asegurar la continuidad de las operaciones de respuesta.
En referencia a la ejecución de los recursos es importante mencionar que los recursos al 14 de mayo se encuentran en </t>
    </r>
    <r>
      <rPr>
        <b/>
        <sz val="10"/>
        <color theme="1"/>
        <rFont val="Aptos Narrow"/>
        <family val="2"/>
        <scheme val="minor"/>
      </rPr>
      <t>proceso de planeación</t>
    </r>
    <r>
      <rPr>
        <sz val="10"/>
        <color theme="1"/>
        <rFont val="Aptos Narrow"/>
        <family val="2"/>
        <scheme val="minor"/>
      </rPr>
      <t xml:space="preserve">, a excepción de la Armada Nacional que ha adelantado ejecuciones por valor de $44 millones de pesos, en este sentido, se adjunta archivo con formato de Excel con la desagregación de los bienes y servicios del sector defensa. </t>
    </r>
  </si>
  <si>
    <t>En cumplimiento de las normas establecidas, durante el periodo comprendido entre el 1 y el 30 de abril de 2026 no se ejecutaron recursos en ninguno de sus rubros de funcionamiento y de inversión.
En este contexto, y considerando la naturaleza excepcional de los recursos destinados a la atención de la emergencia, se han adelantado acciones orientadas a la estructuración técnica, administrativa y operativa requerida para garantizar una adecuada ejecución de las asignaciones presupuestales.
Como parte de este proceso, el Ministerio de Salud y Protección Social ha formulado un plan de acción orientado a la recuperación y fortalecimiento de los servicios de salud, el cual establece las estrategias, actividades, responsables y cronogramas para dar respuesta a las afectaciones derivadas de la emergencia. Dicho plan constituye el instrumento de planificación que guía la gestión sectorial y soporta las acciones necesarias para la ejecución de los recursos asignados.
En consecuencia, a continuación, se presenta el plan de acción definido, como soporte de la gestión adelantada y de las acciones proyectadas en el marco de la atención de la emergencia.</t>
  </si>
  <si>
    <t>Resulta pertinente precisar que la ausencia de ejecución material de los recursos no implica inactividad administrativa ni ausencia de gestión institucional, toda vez que la Dirección Nacional de Bomberos de Colombia ha adelantado las actuaciones técnicas, administrativas, presupuestales y de planeación necesarias para garantizar una adecuada estructuración de los procesos de adquisición, conforme a los principios de legalidad, planeación, responsabilidad fiscal, eficiencia del gasto público y transparencia administrativa.
En ese sentido, la entidad ha venido desarrollando actividades orientadas a:
Identificación y priorización de necesidades operativas derivadas de la emergencia.
Consolidación de requerimientos técnicos de los cuerpos de bomberos.
Elaboración y validación de fichas técnicas.
Análisis de mercado y estudios del sector.
Definición de especificaciones técnicas mínimas.
Proyección de esquemas de distribución territorial.
Evaluación de capacidades logísticas y tiempos de entrega.
Verificación de disponibilidad presupuestal y trazabilidad de las fuentes de financiación.
Estructuración jurídica y técnica de los procesos contractuales.
Lo anterior, con el propósito de asegurar que la ejecución de los recursos públicos responda de manera efectiva a las necesidades reales identificadas en el territorio nacional y permita fortalecer las capacidades institucionales para la atención de emergencias derivadas de fenómenos hidrometeorológicos extremos.</t>
  </si>
  <si>
    <r>
      <t xml:space="preserve">A la fecha, los recursos adicionados, ascienden a un total de $408.560.135.746 para el Sector Inclusión Social y Reconciliación, se ha distribuido en las siguientes líneas de acción: 
A. Transferencias Humanitarias de Emergencia (Renta Ciudadana)
• Objeto de la inversión: Implementar la Línea de Intervención de Atención a Emergencias del programa Renta Ciudadana en los departamentos de Córdoba, Antioquia, La Guajira, Sucre, Bolívar, Cesar, Magdalena y Chocó, mediante la entrega de una Transferencia Monetaria No Condicionada (TMNC) a hogares damnificados por la emergencia climática, con el fin de mitigar el choque socioeconómico inmediato garantizar la seguridad alimentaria y prevenir la caída en trampas de pobreza tras la pérdida de activos y medios de vida
• Sector: Inclusión Social y la Reconciliación.
• Localización geográfica: Departamentos de Córdoba, Antioquia, La Guajira, Sucre, Bolívar, Cesar, Magdalena y Chocó.
</t>
    </r>
    <r>
      <rPr>
        <b/>
        <sz val="10"/>
        <color theme="1"/>
        <rFont val="Aptos Narrow"/>
        <family val="2"/>
        <scheme val="minor"/>
      </rPr>
      <t>• Estado de avance: A partir de la distribución presupuestal se solicitó la expedición de los CDP´s No. 16126 ($325.305.500.000) y No. 16226 ($2.614.500.000) ambos con fecha del 24 de abril, este último CDP para adicionar el contrato No 780 FIP. En proceso de ciclo operativo (identificación, validación y liquidación) con un cronograma proyectado a cinco meses. B. Estrategia Hambre Cero (Soberanía Alimentaria)</t>
    </r>
    <r>
      <rPr>
        <sz val="10"/>
        <color theme="1"/>
        <rFont val="Aptos Narrow"/>
        <family val="2"/>
        <scheme val="minor"/>
      </rPr>
      <t xml:space="preserve">
• Objeto de la inversión: Implementar de forma integral acciones, que incluyan la distribución de ayudas alimentarias, a la población ubicada en los departamentos declarados en Estado de Emergencia Económica, Social y Ecológica mediante Decreto el Decreto 150 de 2026, o cualquier otro departamento o municipio del territorio nacional que sea identificado, caracterizado o reportado en el marco de la situación de emergencia por la actual ola invernal por parte de las autoridades competentes mediante actos administrativos posteriores de declaratoria de calamidad pública o desastre, garantizando una respuesta institucional flexible y oportuna ante la evolución de la crisis climática.
• Sector: Inclusión Social y la Reconciliación.
• Localización geográfica: Córdoba, Antioquia, La Guajira, Sucre, Bolívar, Cesar, Magdalena y Chocó. Los municipios específicos en cada departamento serán establecidos y priorizados, en forma autónoma, por la Dirección para la Soberanía Alimentaria de PROSPERIDAD SOCIAL, así como las modificaciones necesarias de acuerdo con la severidad de la afectación.
</t>
    </r>
    <r>
      <rPr>
        <b/>
        <sz val="10"/>
        <color theme="1"/>
        <rFont val="Aptos Narrow"/>
        <family val="2"/>
        <scheme val="minor"/>
      </rPr>
      <t>• Estado de avance: Etapa de planeación y alistamiento y formalización de instrumentos contractuales. A partir de la distribución presupuestal se solicitó la expedición del CDP No. 16526 ($30.640.135.746) con fecha del 27 de abril. C. Economía Popular (Inclusión Productiva)</t>
    </r>
    <r>
      <rPr>
        <sz val="10"/>
        <color theme="1"/>
        <rFont val="Aptos Narrow"/>
        <family val="2"/>
        <scheme val="minor"/>
      </rPr>
      <t xml:space="preserve">
• Objeto de la inversión: Implementación del programa generación de ingresos y oportunidades sostenibles para las personas, familias y micronegocios de la economía popular, comunitaria y solidaria - genios de la economía popular - FIP nacional
• Sector: Inclusión Social y la Reconciliación.
• Localización geográfica: Departamentos para la población damnificada por el frente frío 2026.
</t>
    </r>
    <r>
      <rPr>
        <b/>
        <sz val="10"/>
        <color theme="1"/>
        <rFont val="Aptos Narrow"/>
        <family val="2"/>
        <scheme val="minor"/>
      </rPr>
      <t>• Estado de avance: Proyecto estructurado y se encuentra en etapa de revisión y aprobación previo a su implementación.</t>
    </r>
  </si>
  <si>
    <r>
      <t>A la fecha de corte del presente informe (30 de abril de 2026), la entidad se encuentra en la</t>
    </r>
    <r>
      <rPr>
        <b/>
        <sz val="10"/>
        <color theme="1"/>
        <rFont val="Aptos Narrow"/>
        <family val="2"/>
        <scheme val="minor"/>
      </rPr>
      <t xml:space="preserve"> etapa de ajuste y consolidación de la documentación técnica y contractual requerida para dar inicio formal a los procesos de contratación asociados a la ejecución de los recursos adicionados.</t>
    </r>
    <r>
      <rPr>
        <sz val="10"/>
        <color theme="1"/>
        <rFont val="Aptos Narrow"/>
        <family val="2"/>
        <scheme val="minor"/>
      </rPr>
      <t xml:space="preserve"> En este marco, las Direcciones Misionales han venido adelantando la revisión de los lineamientos operativos, la definición de las modalidades de atención pertinentes para cada línea de acción y la identificación y priorización de los territorios de intervención, atendiendo a los criterios de mayor afectación definidos a partir de la información disponible sobre el impacto de la ola invernal en los ocho departamentos declarados en emergencia.
Es pertinente señalar que, en materia de mecanismos de seguimiento, control, trazabilidad, transparencia y rendición de cuentas para la ejecución de estos recursos, el ICBF mantiene activos los mismos instrumentos del Sistema de Control Interno –SCI– descritos en la respuesta del 6 de abril de 2026, los cuales se aplican de manera integral a la gestión de los recursos adicionados en el marco de la presente emergencia, incluyendo el registro en los sistemas de información financiera y presupuestal, la cadena presupuestal completa y verificable, la publicación proactiva en los sistemas oficiales de contratación y la articulación con los organismos de control mediante el reporte permanente al sistema SIRECI de la Contraloría General de la República, garantizando así la debida trazabilidad del gasto público comprometido.</t>
    </r>
  </si>
  <si>
    <t>TOTAL</t>
  </si>
  <si>
    <t>CUADRO 2.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 
(Avances remitidos por las entidades)</t>
  </si>
  <si>
    <t>la totalidad de los recursos se encuentran con CDP</t>
  </si>
  <si>
    <t>Recursos Comprometidos y con CDP, Nos encontramos en la estructuración de los convenios de transferencia, mecanismo definido de acuerdo al artículo 80 de la Ley 1523 de 2012 y a las asignaciones presupuestales determinadas en el Decreto 241 de 2026 por sector.</t>
  </si>
  <si>
    <t>06</t>
  </si>
  <si>
    <t>07</t>
  </si>
  <si>
    <t>2026</t>
  </si>
  <si>
    <t>En el mes de Mayo/2026 se elaboraron 3 RP por valor de $20.263.858.876, con un porcentaje de avance del 66%. ADQUIRIR Y SUMINISTRAR KITS DE PROTECCIÓN PERSONAL, HERRAMIENTAS,  EMERGENCIA ECONOMICA. En Junio no se efectuaron compromisos, la DNBC se encuentra en gestiones de la ejecución presupuestal y entregas de los KITS</t>
  </si>
  <si>
    <t>Se adelantan trámites contractuales para adicinar los convenios interadministrativos y contratos de aporte suscritos desde el ICBF y así implementar las acciones de atención y prevención de la desnutrición, y así mitigar de manera temprana las consecuencias de los efectos que causan los desastres climáticos frente a la seguridad alimentaria y el estado nutricional de la población afectada.</t>
  </si>
  <si>
    <t>Con el propósito de garantizar una respuesta institucional oportuna a la Primera Infancia, prevenir riesgos y promover el desarrollo de capacidades de niñas, niños y adolescentes y atender de manera oportuna a las familias, comunidades y pueblos afectados, el ICBF implementó un plan de respuesta estructurado que se desarrolla desde las diferentes dependencias misionales.</t>
  </si>
  <si>
    <t>A la fecha de corte se están priorizando las infraestructuras con mayor afectación para realizar los mantenimientos correctivos y las respectivas dotaciones. Por su parte, las Unidades Móviles están en etapa precontractual para la adición de los contratos que van a cubrir los departamentos afectados.</t>
  </si>
  <si>
    <t>08</t>
  </si>
  <si>
    <t>30jun: Compromiso de $2.614 millones para adicionar el contrato 780-FIP-2026 (Unión Temporal de Pago Postal) de transferencias monetarias. Mediante Resolución 046901 del 5 de mayo“Por la cual se Activa la línea de Atención de Emergencias del programa Renta Ciudadana en 8 departamentos..."</t>
  </si>
  <si>
    <t>30jun: Se solicitó la expedición del CDP No. 18226 del 21 de mayo por valor de $50 mil millones para  "Contratar la implementación de una ruta de generación de ingresos para el apoyo a la recuperación económica y de ingresos para la población afectada por la emergencia invernal del frente frío 2026."</t>
  </si>
  <si>
    <t>30jun: Se continua con el proceso para adicionar los recursos de destinación especifica y se expidió la Resolución 46902 del 5 de mayo para brindar apoyo alimentario y agua ante la emergencia (Decreto 150).</t>
  </si>
  <si>
    <t>09</t>
  </si>
  <si>
    <t>Se han asignado un total de $ 110.757.444.110, mediante la expedición de cinco (5)  resoluciones.</t>
  </si>
  <si>
    <t xml:space="preserve">Se expidieron los CDP 230026 por la suma de $303.772.791.396 y CDP 229926 por la suma de $33.853.043.362
</t>
  </si>
  <si>
    <t>De acuerdo a lo manifestado por Fiduprevisora y Minvivienda a la fecha se encuentran gestionando la firma entre las partes de un convenio interadministrativo para la ejecución de los recursos, de acuerdo a lo registrado en el PAE según Ley 1523 de 2012</t>
  </si>
  <si>
    <t xml:space="preserve">                                     -  </t>
  </si>
  <si>
    <t xml:space="preserve">                                   -  </t>
  </si>
  <si>
    <t xml:space="preserve">                                      -  </t>
  </si>
  <si>
    <t xml:space="preserve">                             -  </t>
  </si>
  <si>
    <t xml:space="preserve">Se encuentran en estrcturación </t>
  </si>
  <si>
    <t xml:space="preserve">Se adelantaron adiciones a los contratos de atención de emergencias </t>
  </si>
  <si>
    <t>CUADRO 1.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t>
  </si>
  <si>
    <t xml:space="preserve">(Acumulado a Junio)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</si>
</sst>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Aptos Narrow"/>
      <family val="2"/>
      <scheme val="minor"/>
    </font>
    <font>
      <sz val="11"/>
      <color theme="1"/>
      <name val="Aptos Narrow"/>
      <family val="2"/>
      <scheme val="minor"/>
    </font>
    <font>
      <sz val="9"/>
      <color theme="1"/>
      <name val="Aptos"/>
      <family val="2"/>
    </font>
    <font>
      <b/>
      <sz val="16"/>
      <color theme="1"/>
      <name val="Aptos"/>
      <family val="2"/>
    </font>
    <font>
      <b/>
      <i/>
      <sz val="12"/>
      <color theme="1"/>
      <name val="Aptos"/>
      <family val="2"/>
    </font>
    <font>
      <u/>
      <sz val="12"/>
      <color rgb="FFC00000"/>
      <name val="Aptos"/>
      <family val="2"/>
    </font>
    <font>
      <b/>
      <sz val="9"/>
      <color theme="1"/>
      <name val="Aptos"/>
      <family val="2"/>
    </font>
    <font>
      <b/>
      <sz val="9"/>
      <color theme="0"/>
      <name val="Aptos"/>
      <family val="2"/>
    </font>
    <font>
      <b/>
      <sz val="14"/>
      <color indexed="81"/>
      <name val="Tahoma"/>
      <family val="2"/>
    </font>
    <font>
      <sz val="14"/>
      <color indexed="81"/>
      <name val="Tahoma"/>
      <family val="2"/>
    </font>
    <font>
      <b/>
      <sz val="10"/>
      <color theme="1"/>
      <name val="Aptos Narrow"/>
      <family val="2"/>
      <scheme val="minor"/>
    </font>
    <font>
      <sz val="10"/>
      <color theme="1"/>
      <name val="Aptos Narrow"/>
      <family val="2"/>
      <scheme val="minor"/>
    </font>
    <font>
      <b/>
      <sz val="11"/>
      <color theme="1"/>
      <name val="Aptos Narrow"/>
      <family val="2"/>
      <scheme val="minor"/>
    </font>
    <font>
      <b/>
      <sz val="13"/>
      <color theme="1"/>
      <name val="Aptos"/>
      <family val="2"/>
    </font>
    <font>
      <b/>
      <sz val="14"/>
      <color theme="1"/>
      <name val="Aptos"/>
      <family val="2"/>
    </font>
    <font>
      <b/>
      <sz val="14"/>
      <color rgb="FF0070C0"/>
      <name val="Aptos"/>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89999084444715716"/>
        <bgColor indexed="64"/>
      </patternFill>
    </fill>
  </fills>
  <borders count="22">
    <border>
      <left/>
      <right/>
      <top/>
      <bottom/>
      <diagonal/>
    </border>
    <border>
      <left/>
      <right/>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n">
        <color theme="0" tint="-0.14996795556505021"/>
      </right>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ck">
        <color indexed="64"/>
      </right>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hair">
        <color theme="0" tint="-0.34998626667073579"/>
      </left>
      <right style="hair">
        <color theme="0" tint="-0.34998626667073579"/>
      </right>
      <top style="thin">
        <color indexed="64"/>
      </top>
      <bottom style="thin">
        <color indexed="64"/>
      </bottom>
      <diagonal/>
    </border>
    <border>
      <left style="hair">
        <color theme="0" tint="-0.34998626667073579"/>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49" fontId="2" fillId="0" borderId="0" xfId="0" applyNumberFormat="1" applyFont="1"/>
    <xf numFmtId="0" fontId="2" fillId="0" borderId="0" xfId="0" applyFont="1"/>
    <xf numFmtId="49" fontId="4" fillId="0" borderId="0" xfId="0" applyNumberFormat="1" applyFont="1"/>
    <xf numFmtId="49" fontId="4" fillId="0" borderId="0" xfId="0" applyNumberFormat="1" applyFont="1" applyAlignment="1">
      <alignment wrapText="1"/>
    </xf>
    <xf numFmtId="49" fontId="5" fillId="2" borderId="0" xfId="0" applyNumberFormat="1" applyFont="1" applyFill="1"/>
    <xf numFmtId="49" fontId="3" fillId="0" borderId="1" xfId="0" applyNumberFormat="1" applyFont="1" applyBorder="1" applyAlignment="1">
      <alignment horizontal="center"/>
    </xf>
    <xf numFmtId="49" fontId="7" fillId="3" borderId="3" xfId="0" applyNumberFormat="1" applyFont="1" applyFill="1" applyBorder="1" applyAlignment="1">
      <alignment horizontal="center" vertical="center" wrapText="1"/>
    </xf>
    <xf numFmtId="49" fontId="7" fillId="3" borderId="4" xfId="1"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2" fillId="0" borderId="0" xfId="0" applyFont="1" applyAlignment="1">
      <alignment horizontal="center" wrapText="1"/>
    </xf>
    <xf numFmtId="49" fontId="2" fillId="0" borderId="6" xfId="0" applyNumberFormat="1" applyFont="1" applyBorder="1" applyAlignment="1">
      <alignment horizontal="center" vertical="center"/>
    </xf>
    <xf numFmtId="49" fontId="2" fillId="4" borderId="2" xfId="0" applyNumberFormat="1" applyFont="1" applyFill="1" applyBorder="1" applyAlignment="1">
      <alignment vertical="center" wrapText="1"/>
    </xf>
    <xf numFmtId="49" fontId="2" fillId="4" borderId="2" xfId="0" applyNumberFormat="1" applyFont="1" applyFill="1" applyBorder="1" applyAlignment="1">
      <alignment horizontal="center" vertical="center" wrapText="1"/>
    </xf>
    <xf numFmtId="164" fontId="2" fillId="0" borderId="6" xfId="1" applyNumberFormat="1" applyFont="1" applyBorder="1" applyAlignment="1">
      <alignment vertical="center"/>
    </xf>
    <xf numFmtId="164" fontId="2" fillId="0" borderId="7" xfId="1" applyNumberFormat="1" applyFont="1" applyBorder="1" applyAlignment="1">
      <alignment vertical="center"/>
    </xf>
    <xf numFmtId="49" fontId="2" fillId="0" borderId="8" xfId="0" applyNumberFormat="1" applyFont="1" applyBorder="1" applyAlignment="1">
      <alignment vertical="center" wrapText="1"/>
    </xf>
    <xf numFmtId="49" fontId="2" fillId="5" borderId="2" xfId="0" applyNumberFormat="1" applyFont="1" applyFill="1" applyBorder="1" applyAlignment="1">
      <alignment vertical="center" wrapText="1"/>
    </xf>
    <xf numFmtId="49" fontId="2" fillId="5" borderId="2" xfId="0" applyNumberFormat="1" applyFont="1" applyFill="1" applyBorder="1" applyAlignment="1">
      <alignment horizontal="center" vertical="center" wrapText="1"/>
    </xf>
    <xf numFmtId="49" fontId="2" fillId="0" borderId="9"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0" xfId="0" applyNumberFormat="1" applyFont="1" applyAlignment="1">
      <alignment horizontal="center"/>
    </xf>
    <xf numFmtId="49" fontId="2" fillId="0" borderId="0" xfId="0" applyNumberFormat="1" applyFont="1" applyAlignment="1">
      <alignment wrapText="1"/>
    </xf>
    <xf numFmtId="164" fontId="2" fillId="0" borderId="0" xfId="1" applyNumberFormat="1" applyFont="1"/>
    <xf numFmtId="0" fontId="0" fillId="0" borderId="0" xfId="0" applyAlignment="1">
      <alignment wrapText="1"/>
    </xf>
    <xf numFmtId="49" fontId="7" fillId="3" borderId="11" xfId="1" applyNumberFormat="1" applyFont="1" applyFill="1" applyBorder="1" applyAlignment="1">
      <alignment horizontal="center" vertical="center" wrapText="1"/>
    </xf>
    <xf numFmtId="0" fontId="11" fillId="0" borderId="12" xfId="0" applyFont="1" applyBorder="1" applyAlignment="1">
      <alignment vertical="center" wrapText="1"/>
    </xf>
    <xf numFmtId="164" fontId="11" fillId="0" borderId="12" xfId="1" applyNumberFormat="1" applyFont="1" applyBorder="1" applyAlignment="1">
      <alignment vertical="center"/>
    </xf>
    <xf numFmtId="0" fontId="11" fillId="0" borderId="12" xfId="0" applyFont="1" applyBorder="1" applyAlignment="1">
      <alignment horizontal="left" vertical="center" wrapText="1"/>
    </xf>
    <xf numFmtId="0" fontId="0" fillId="0" borderId="0" xfId="0" applyAlignment="1">
      <alignment vertical="center"/>
    </xf>
    <xf numFmtId="164" fontId="0" fillId="0" borderId="0" xfId="1" applyNumberFormat="1" applyFont="1"/>
    <xf numFmtId="0" fontId="12" fillId="6" borderId="16" xfId="0" applyFont="1" applyFill="1" applyBorder="1" applyAlignment="1">
      <alignment wrapText="1"/>
    </xf>
    <xf numFmtId="0" fontId="0" fillId="6" borderId="17" xfId="0" applyFill="1" applyBorder="1" applyAlignment="1">
      <alignment wrapText="1"/>
    </xf>
    <xf numFmtId="164" fontId="10" fillId="6" borderId="18" xfId="1" applyNumberFormat="1" applyFont="1" applyFill="1" applyBorder="1"/>
    <xf numFmtId="49" fontId="7" fillId="3" borderId="19" xfId="0" applyNumberFormat="1" applyFont="1" applyFill="1" applyBorder="1" applyAlignment="1">
      <alignment horizontal="center" vertical="center" wrapText="1"/>
    </xf>
    <xf numFmtId="49" fontId="7" fillId="3" borderId="19" xfId="1" applyNumberFormat="1" applyFont="1" applyFill="1" applyBorder="1" applyAlignment="1">
      <alignment horizontal="center" vertical="center" wrapText="1"/>
    </xf>
    <xf numFmtId="49" fontId="4" fillId="6" borderId="16" xfId="0" applyNumberFormat="1" applyFont="1" applyFill="1" applyBorder="1"/>
    <xf numFmtId="164" fontId="6" fillId="6" borderId="20" xfId="1" applyNumberFormat="1" applyFont="1" applyFill="1" applyBorder="1" applyAlignment="1">
      <alignment vertical="center" wrapText="1"/>
    </xf>
    <xf numFmtId="164" fontId="6" fillId="6" borderId="21" xfId="1" applyNumberFormat="1" applyFont="1" applyFill="1" applyBorder="1" applyAlignment="1">
      <alignment vertical="center" wrapText="1"/>
    </xf>
    <xf numFmtId="164" fontId="2" fillId="2" borderId="2" xfId="1" applyNumberFormat="1" applyFont="1" applyFill="1" applyBorder="1" applyAlignment="1">
      <alignment vertical="center" wrapText="1"/>
    </xf>
    <xf numFmtId="164" fontId="6" fillId="2" borderId="2" xfId="1" applyNumberFormat="1" applyFont="1" applyFill="1" applyBorder="1" applyAlignment="1">
      <alignment vertical="center" wrapText="1"/>
    </xf>
    <xf numFmtId="164" fontId="6" fillId="0" borderId="6" xfId="1" applyNumberFormat="1" applyFont="1" applyBorder="1" applyAlignment="1">
      <alignment vertical="center"/>
    </xf>
    <xf numFmtId="164" fontId="6" fillId="0" borderId="7" xfId="1" applyNumberFormat="1" applyFont="1" applyBorder="1" applyAlignment="1">
      <alignment vertical="center"/>
    </xf>
    <xf numFmtId="0" fontId="2" fillId="0" borderId="0" xfId="0" applyFont="1" applyAlignment="1">
      <alignment horizontal="center"/>
    </xf>
    <xf numFmtId="49" fontId="3" fillId="0" borderId="0" xfId="0" applyNumberFormat="1" applyFont="1" applyAlignment="1">
      <alignment horizontal="center"/>
    </xf>
    <xf numFmtId="49" fontId="14" fillId="0" borderId="0" xfId="0" applyNumberFormat="1" applyFont="1" applyAlignment="1">
      <alignment horizontal="center" wrapText="1"/>
    </xf>
    <xf numFmtId="0" fontId="11" fillId="0" borderId="13" xfId="0" applyFont="1" applyBorder="1" applyAlignment="1">
      <alignment horizontal="left" vertical="top" wrapText="1"/>
    </xf>
    <xf numFmtId="0" fontId="11" fillId="0" borderId="14" xfId="0" applyFont="1" applyBorder="1" applyAlignment="1">
      <alignment horizontal="left" vertical="top"/>
    </xf>
    <xf numFmtId="0" fontId="11" fillId="0" borderId="15" xfId="0" applyFont="1" applyBorder="1" applyAlignment="1">
      <alignment horizontal="left" vertical="top"/>
    </xf>
    <xf numFmtId="49" fontId="13" fillId="0" borderId="0" xfId="0" applyNumberFormat="1" applyFont="1" applyAlignment="1">
      <alignment horizontal="center" vertical="top" wrapText="1"/>
    </xf>
    <xf numFmtId="49" fontId="15" fillId="7" borderId="0" xfId="0" applyNumberFormat="1" applyFont="1" applyFill="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A93-46D8-4E4E-8843-77ED0013B032}">
  <sheetPr>
    <tabColor rgb="FF156082"/>
    <pageSetUpPr fitToPage="1"/>
  </sheetPr>
  <dimension ref="A1:AK68"/>
  <sheetViews>
    <sheetView showGridLines="0" tabSelected="1" zoomScaleNormal="100" workbookViewId="0">
      <pane xSplit="12" ySplit="5" topLeftCell="M6" activePane="bottomRight" state="frozen"/>
      <selection pane="topRight" activeCell="I1" sqref="I1"/>
      <selection pane="bottomLeft" activeCell="A4" sqref="A4"/>
      <selection pane="bottomRight" activeCell="I3" sqref="I3"/>
    </sheetView>
  </sheetViews>
  <sheetFormatPr baseColWidth="10" defaultColWidth="0" defaultRowHeight="12" zeroHeight="1" x14ac:dyDescent="0.2"/>
  <cols>
    <col min="1" max="3" width="5.140625" style="1" customWidth="1"/>
    <col min="4" max="4" width="17.85546875" style="1" customWidth="1"/>
    <col min="5" max="5" width="10.7109375" style="1" bestFit="1" customWidth="1"/>
    <col min="6" max="6" width="22.28515625" style="1" customWidth="1"/>
    <col min="7" max="7" width="17.140625" style="1" customWidth="1"/>
    <col min="8" max="8" width="11.7109375" style="1" customWidth="1"/>
    <col min="9" max="9" width="9.140625" style="1" bestFit="1" customWidth="1"/>
    <col min="10" max="10" width="5.28515625" style="21" bestFit="1" customWidth="1"/>
    <col min="11" max="11" width="4.5703125" style="21" bestFit="1" customWidth="1"/>
    <col min="12" max="12" width="15.85546875" style="22" customWidth="1"/>
    <col min="13" max="13" width="15.28515625" style="23" bestFit="1" customWidth="1"/>
    <col min="14" max="15" width="16.5703125" style="23" customWidth="1"/>
    <col min="16" max="16" width="12.85546875" style="23" bestFit="1" customWidth="1"/>
    <col min="17" max="17" width="76.5703125" style="22" customWidth="1"/>
    <col min="18" max="37" width="0" style="2" hidden="1" customWidth="1"/>
    <col min="38" max="16384" width="11.42578125" style="2" hidden="1"/>
  </cols>
  <sheetData>
    <row r="1" spans="1:17" ht="72.75" customHeight="1" x14ac:dyDescent="0.3">
      <c r="A1" s="43" t="e" vm="1">
        <v>#VALUE!</v>
      </c>
      <c r="B1" s="44" t="e" vm="2">
        <v>#VALUE!</v>
      </c>
      <c r="C1" s="45" t="s">
        <v>132</v>
      </c>
      <c r="D1" s="45"/>
      <c r="E1" s="45"/>
      <c r="F1" s="45"/>
      <c r="G1" s="45"/>
      <c r="H1" s="45"/>
      <c r="I1" s="45"/>
      <c r="J1" s="45"/>
      <c r="K1" s="45"/>
      <c r="L1" s="45"/>
      <c r="M1" s="45"/>
      <c r="N1" s="45"/>
      <c r="O1" s="45"/>
      <c r="P1" s="45"/>
      <c r="Q1" s="45"/>
    </row>
    <row r="2" spans="1:17" ht="19.5" customHeight="1" x14ac:dyDescent="0.3">
      <c r="A2" s="43"/>
      <c r="B2" s="44"/>
      <c r="C2" s="50" t="s">
        <v>133</v>
      </c>
      <c r="D2" s="50"/>
      <c r="E2" s="50"/>
      <c r="F2" s="50"/>
      <c r="G2" s="50"/>
      <c r="H2" s="50"/>
      <c r="I2" s="50"/>
      <c r="J2" s="50"/>
      <c r="K2" s="50"/>
      <c r="L2" s="50"/>
      <c r="M2" s="50"/>
      <c r="N2" s="50"/>
      <c r="O2" s="50"/>
      <c r="P2" s="50"/>
      <c r="Q2" s="50"/>
    </row>
    <row r="3" spans="1:17" ht="22.5" customHeight="1" x14ac:dyDescent="0.25">
      <c r="A3" s="43"/>
      <c r="B3" s="44"/>
      <c r="C3" s="3" t="s">
        <v>0</v>
      </c>
      <c r="E3" s="3"/>
      <c r="F3" s="3"/>
      <c r="G3" s="3"/>
      <c r="H3" s="3"/>
      <c r="I3" s="3"/>
      <c r="J3" s="3"/>
      <c r="K3" s="3"/>
      <c r="L3" s="3"/>
      <c r="M3" s="3"/>
      <c r="N3" s="3"/>
      <c r="O3" s="3"/>
      <c r="P3" s="3"/>
      <c r="Q3" s="4"/>
    </row>
    <row r="4" spans="1:17" ht="22.5" customHeight="1" thickBot="1" x14ac:dyDescent="0.4">
      <c r="A4" s="5" t="s">
        <v>1</v>
      </c>
      <c r="B4" s="6"/>
      <c r="C4" s="3"/>
      <c r="E4" s="3"/>
      <c r="F4" s="3"/>
      <c r="G4" s="3"/>
      <c r="H4" s="3"/>
      <c r="I4" s="3"/>
      <c r="J4" s="3"/>
      <c r="K4" s="3"/>
      <c r="L4" s="36" t="s">
        <v>107</v>
      </c>
      <c r="M4" s="37">
        <f>SUBTOTAL(9,M6:M31)-SUM(M7:M15)</f>
        <v>8682063516112</v>
      </c>
      <c r="N4" s="37">
        <f t="shared" ref="N4:P4" si="0">SUBTOTAL(9,N6:N31)-SUM(N7:N15)</f>
        <v>6497806372830.9199</v>
      </c>
      <c r="O4" s="37">
        <f t="shared" si="0"/>
        <v>1396358888111</v>
      </c>
      <c r="P4" s="38">
        <f t="shared" si="0"/>
        <v>39646682823</v>
      </c>
      <c r="Q4" s="4"/>
    </row>
    <row r="5" spans="1:17" s="10" customFormat="1" ht="39" customHeight="1" thickBot="1" x14ac:dyDescent="0.25">
      <c r="A5" s="7" t="s">
        <v>2</v>
      </c>
      <c r="B5" s="7" t="s">
        <v>3</v>
      </c>
      <c r="C5" s="7" t="s">
        <v>4</v>
      </c>
      <c r="D5" s="7" t="s">
        <v>5</v>
      </c>
      <c r="E5" s="7" t="s">
        <v>6</v>
      </c>
      <c r="F5" s="7" t="s">
        <v>7</v>
      </c>
      <c r="G5" s="7" t="s">
        <v>8</v>
      </c>
      <c r="H5" s="7" t="s">
        <v>9</v>
      </c>
      <c r="I5" s="7" t="s">
        <v>10</v>
      </c>
      <c r="J5" s="7" t="s">
        <v>11</v>
      </c>
      <c r="K5" s="7" t="s">
        <v>12</v>
      </c>
      <c r="L5" s="34" t="s">
        <v>13</v>
      </c>
      <c r="M5" s="25" t="s">
        <v>14</v>
      </c>
      <c r="N5" s="35" t="s">
        <v>15</v>
      </c>
      <c r="O5" s="35" t="s">
        <v>16</v>
      </c>
      <c r="P5" s="35" t="s">
        <v>17</v>
      </c>
      <c r="Q5" s="9" t="s">
        <v>18</v>
      </c>
    </row>
    <row r="6" spans="1:17" ht="38.25" customHeight="1" x14ac:dyDescent="0.2">
      <c r="A6" s="11" t="s">
        <v>122</v>
      </c>
      <c r="B6" s="11" t="s">
        <v>112</v>
      </c>
      <c r="C6" s="11" t="s">
        <v>113</v>
      </c>
      <c r="D6" s="12" t="s">
        <v>19</v>
      </c>
      <c r="E6" s="13" t="s">
        <v>20</v>
      </c>
      <c r="F6" s="12" t="s">
        <v>21</v>
      </c>
      <c r="G6" s="12" t="s">
        <v>22</v>
      </c>
      <c r="H6" s="12" t="s">
        <v>23</v>
      </c>
      <c r="I6" s="12" t="s">
        <v>24</v>
      </c>
      <c r="J6" s="13" t="s">
        <v>25</v>
      </c>
      <c r="K6" s="13"/>
      <c r="L6" s="12" t="s">
        <v>26</v>
      </c>
      <c r="M6" s="40">
        <v>6348950610737</v>
      </c>
      <c r="N6" s="41">
        <v>6348950610737</v>
      </c>
      <c r="O6" s="42">
        <v>1356712205288</v>
      </c>
      <c r="P6" s="42" t="s">
        <v>126</v>
      </c>
      <c r="Q6" s="16" t="s">
        <v>27</v>
      </c>
    </row>
    <row r="7" spans="1:17" ht="38.25" customHeight="1" x14ac:dyDescent="0.2">
      <c r="A7" s="11" t="s">
        <v>122</v>
      </c>
      <c r="B7" s="11" t="s">
        <v>112</v>
      </c>
      <c r="C7" s="11" t="s">
        <v>113</v>
      </c>
      <c r="D7" s="17" t="s">
        <v>28</v>
      </c>
      <c r="E7" s="18" t="s">
        <v>29</v>
      </c>
      <c r="F7" s="17" t="s">
        <v>30</v>
      </c>
      <c r="G7" s="17" t="s">
        <v>22</v>
      </c>
      <c r="H7" s="17" t="s">
        <v>31</v>
      </c>
      <c r="I7" s="17" t="s">
        <v>24</v>
      </c>
      <c r="J7" s="18" t="s">
        <v>25</v>
      </c>
      <c r="K7" s="18" t="s">
        <v>32</v>
      </c>
      <c r="L7" s="17" t="s">
        <v>33</v>
      </c>
      <c r="M7" s="39">
        <v>994087186000</v>
      </c>
      <c r="N7" s="14">
        <v>994087186000</v>
      </c>
      <c r="O7" s="15" t="s">
        <v>127</v>
      </c>
      <c r="P7" s="15" t="s">
        <v>128</v>
      </c>
      <c r="Q7" s="19" t="s">
        <v>110</v>
      </c>
    </row>
    <row r="8" spans="1:17" ht="38.25" customHeight="1" x14ac:dyDescent="0.2">
      <c r="A8" s="11" t="s">
        <v>122</v>
      </c>
      <c r="B8" s="11" t="s">
        <v>112</v>
      </c>
      <c r="C8" s="11" t="s">
        <v>113</v>
      </c>
      <c r="D8" s="17" t="s">
        <v>28</v>
      </c>
      <c r="E8" s="18" t="s">
        <v>29</v>
      </c>
      <c r="F8" s="17" t="s">
        <v>34</v>
      </c>
      <c r="G8" s="17" t="s">
        <v>22</v>
      </c>
      <c r="H8" s="17" t="s">
        <v>31</v>
      </c>
      <c r="I8" s="17" t="s">
        <v>24</v>
      </c>
      <c r="J8" s="18" t="s">
        <v>25</v>
      </c>
      <c r="K8" s="18" t="s">
        <v>32</v>
      </c>
      <c r="L8" s="17" t="s">
        <v>33</v>
      </c>
      <c r="M8" s="39">
        <v>184920891575</v>
      </c>
      <c r="N8" s="14">
        <v>184920891575</v>
      </c>
      <c r="O8" s="15" t="s">
        <v>127</v>
      </c>
      <c r="P8" s="15" t="s">
        <v>128</v>
      </c>
      <c r="Q8" s="19" t="s">
        <v>110</v>
      </c>
    </row>
    <row r="9" spans="1:17" ht="38.25" customHeight="1" x14ac:dyDescent="0.2">
      <c r="A9" s="11" t="s">
        <v>122</v>
      </c>
      <c r="B9" s="11" t="s">
        <v>112</v>
      </c>
      <c r="C9" s="11" t="s">
        <v>113</v>
      </c>
      <c r="D9" s="17" t="s">
        <v>35</v>
      </c>
      <c r="E9" s="18" t="s">
        <v>29</v>
      </c>
      <c r="F9" s="17" t="s">
        <v>36</v>
      </c>
      <c r="G9" s="17" t="s">
        <v>22</v>
      </c>
      <c r="H9" s="17" t="s">
        <v>31</v>
      </c>
      <c r="I9" s="17" t="s">
        <v>24</v>
      </c>
      <c r="J9" s="18" t="s">
        <v>25</v>
      </c>
      <c r="K9" s="18" t="s">
        <v>32</v>
      </c>
      <c r="L9" s="17" t="s">
        <v>33</v>
      </c>
      <c r="M9" s="39">
        <v>1699327846668</v>
      </c>
      <c r="N9" s="14">
        <v>1699327846668</v>
      </c>
      <c r="O9" s="15">
        <v>1237612897138</v>
      </c>
      <c r="P9" s="15" t="s">
        <v>128</v>
      </c>
      <c r="Q9" s="19" t="s">
        <v>110</v>
      </c>
    </row>
    <row r="10" spans="1:17" ht="38.25" customHeight="1" x14ac:dyDescent="0.2">
      <c r="A10" s="11" t="s">
        <v>122</v>
      </c>
      <c r="B10" s="11" t="s">
        <v>112</v>
      </c>
      <c r="C10" s="11" t="s">
        <v>113</v>
      </c>
      <c r="D10" s="17" t="s">
        <v>37</v>
      </c>
      <c r="E10" s="18" t="s">
        <v>29</v>
      </c>
      <c r="F10" s="17" t="s">
        <v>38</v>
      </c>
      <c r="G10" s="17" t="s">
        <v>22</v>
      </c>
      <c r="H10" s="17" t="s">
        <v>31</v>
      </c>
      <c r="I10" s="17" t="s">
        <v>24</v>
      </c>
      <c r="J10" s="18" t="s">
        <v>25</v>
      </c>
      <c r="K10" s="18" t="s">
        <v>32</v>
      </c>
      <c r="L10" s="17" t="s">
        <v>33</v>
      </c>
      <c r="M10" s="39">
        <v>1004115417949</v>
      </c>
      <c r="N10" s="14">
        <v>1004115417949</v>
      </c>
      <c r="O10" s="15" t="s">
        <v>127</v>
      </c>
      <c r="P10" s="15" t="s">
        <v>128</v>
      </c>
      <c r="Q10" s="19" t="s">
        <v>110</v>
      </c>
    </row>
    <row r="11" spans="1:17" ht="38.25" customHeight="1" x14ac:dyDescent="0.2">
      <c r="A11" s="11" t="s">
        <v>122</v>
      </c>
      <c r="B11" s="11" t="s">
        <v>112</v>
      </c>
      <c r="C11" s="11" t="s">
        <v>113</v>
      </c>
      <c r="D11" s="17" t="s">
        <v>37</v>
      </c>
      <c r="E11" s="18" t="s">
        <v>29</v>
      </c>
      <c r="F11" s="17" t="s">
        <v>39</v>
      </c>
      <c r="G11" s="17" t="s">
        <v>22</v>
      </c>
      <c r="H11" s="17" t="s">
        <v>31</v>
      </c>
      <c r="I11" s="17" t="s">
        <v>24</v>
      </c>
      <c r="J11" s="18" t="s">
        <v>25</v>
      </c>
      <c r="K11" s="18" t="s">
        <v>32</v>
      </c>
      <c r="L11" s="17" t="s">
        <v>33</v>
      </c>
      <c r="M11" s="39">
        <v>220933268496</v>
      </c>
      <c r="N11" s="14">
        <v>220933268496</v>
      </c>
      <c r="O11" s="15">
        <v>119099308150</v>
      </c>
      <c r="P11" s="15" t="s">
        <v>128</v>
      </c>
      <c r="Q11" s="19" t="s">
        <v>110</v>
      </c>
    </row>
    <row r="12" spans="1:17" ht="38.25" customHeight="1" x14ac:dyDescent="0.2">
      <c r="A12" s="11" t="s">
        <v>122</v>
      </c>
      <c r="B12" s="11" t="s">
        <v>112</v>
      </c>
      <c r="C12" s="11" t="s">
        <v>113</v>
      </c>
      <c r="D12" s="17" t="s">
        <v>40</v>
      </c>
      <c r="E12" s="18" t="s">
        <v>29</v>
      </c>
      <c r="F12" s="17" t="s">
        <v>41</v>
      </c>
      <c r="G12" s="17" t="s">
        <v>22</v>
      </c>
      <c r="H12" s="17" t="s">
        <v>31</v>
      </c>
      <c r="I12" s="17" t="s">
        <v>24</v>
      </c>
      <c r="J12" s="18" t="s">
        <v>25</v>
      </c>
      <c r="K12" s="18" t="s">
        <v>32</v>
      </c>
      <c r="L12" s="17" t="s">
        <v>33</v>
      </c>
      <c r="M12" s="39">
        <v>626220000000</v>
      </c>
      <c r="N12" s="14">
        <v>626220000000</v>
      </c>
      <c r="O12" s="15" t="s">
        <v>127</v>
      </c>
      <c r="P12" s="15" t="s">
        <v>128</v>
      </c>
      <c r="Q12" s="19" t="s">
        <v>110</v>
      </c>
    </row>
    <row r="13" spans="1:17" ht="38.25" customHeight="1" x14ac:dyDescent="0.2">
      <c r="A13" s="11" t="s">
        <v>122</v>
      </c>
      <c r="B13" s="11" t="s">
        <v>112</v>
      </c>
      <c r="C13" s="11" t="s">
        <v>113</v>
      </c>
      <c r="D13" s="17" t="s">
        <v>42</v>
      </c>
      <c r="E13" s="18" t="s">
        <v>29</v>
      </c>
      <c r="F13" s="17" t="s">
        <v>42</v>
      </c>
      <c r="G13" s="17" t="s">
        <v>22</v>
      </c>
      <c r="H13" s="17" t="s">
        <v>31</v>
      </c>
      <c r="I13" s="17" t="s">
        <v>24</v>
      </c>
      <c r="J13" s="18" t="s">
        <v>25</v>
      </c>
      <c r="K13" s="18" t="s">
        <v>32</v>
      </c>
      <c r="L13" s="17" t="s">
        <v>33</v>
      </c>
      <c r="M13" s="39">
        <v>187933000049</v>
      </c>
      <c r="N13" s="14">
        <v>187933000049</v>
      </c>
      <c r="O13" s="15" t="s">
        <v>127</v>
      </c>
      <c r="P13" s="15" t="s">
        <v>128</v>
      </c>
      <c r="Q13" s="19" t="s">
        <v>110</v>
      </c>
    </row>
    <row r="14" spans="1:17" ht="38.25" customHeight="1" x14ac:dyDescent="0.2">
      <c r="A14" s="11" t="s">
        <v>122</v>
      </c>
      <c r="B14" s="11" t="s">
        <v>112</v>
      </c>
      <c r="C14" s="11" t="s">
        <v>113</v>
      </c>
      <c r="D14" s="17" t="s">
        <v>43</v>
      </c>
      <c r="E14" s="18" t="s">
        <v>29</v>
      </c>
      <c r="F14" s="17" t="s">
        <v>44</v>
      </c>
      <c r="G14" s="17" t="s">
        <v>22</v>
      </c>
      <c r="H14" s="17" t="s">
        <v>31</v>
      </c>
      <c r="I14" s="17" t="s">
        <v>24</v>
      </c>
      <c r="J14" s="18" t="s">
        <v>25</v>
      </c>
      <c r="K14" s="18" t="s">
        <v>32</v>
      </c>
      <c r="L14" s="17" t="s">
        <v>33</v>
      </c>
      <c r="M14" s="39">
        <v>1321413000000</v>
      </c>
      <c r="N14" s="14">
        <v>1321413000000</v>
      </c>
      <c r="O14" s="15" t="s">
        <v>127</v>
      </c>
      <c r="P14" s="15" t="s">
        <v>128</v>
      </c>
      <c r="Q14" s="19" t="s">
        <v>110</v>
      </c>
    </row>
    <row r="15" spans="1:17" ht="38.25" customHeight="1" x14ac:dyDescent="0.2">
      <c r="A15" s="11" t="s">
        <v>122</v>
      </c>
      <c r="B15" s="11" t="s">
        <v>112</v>
      </c>
      <c r="C15" s="11" t="s">
        <v>113</v>
      </c>
      <c r="D15" s="17" t="s">
        <v>45</v>
      </c>
      <c r="E15" s="18" t="s">
        <v>29</v>
      </c>
      <c r="F15" s="17" t="s">
        <v>45</v>
      </c>
      <c r="G15" s="17" t="s">
        <v>22</v>
      </c>
      <c r="H15" s="17" t="s">
        <v>31</v>
      </c>
      <c r="I15" s="17" t="s">
        <v>24</v>
      </c>
      <c r="J15" s="18" t="s">
        <v>25</v>
      </c>
      <c r="K15" s="18" t="s">
        <v>32</v>
      </c>
      <c r="L15" s="17" t="s">
        <v>33</v>
      </c>
      <c r="M15" s="39">
        <v>110000000000</v>
      </c>
      <c r="N15" s="14">
        <v>110000000000</v>
      </c>
      <c r="O15" s="15" t="s">
        <v>127</v>
      </c>
      <c r="P15" s="15" t="s">
        <v>128</v>
      </c>
      <c r="Q15" s="19" t="s">
        <v>110</v>
      </c>
    </row>
    <row r="16" spans="1:17" ht="38.25" customHeight="1" x14ac:dyDescent="0.2">
      <c r="A16" s="11" t="s">
        <v>122</v>
      </c>
      <c r="B16" s="11" t="s">
        <v>112</v>
      </c>
      <c r="C16" s="11" t="s">
        <v>113</v>
      </c>
      <c r="D16" s="12" t="s">
        <v>46</v>
      </c>
      <c r="E16" s="13" t="s">
        <v>47</v>
      </c>
      <c r="F16" s="12" t="s">
        <v>48</v>
      </c>
      <c r="G16" s="12" t="s">
        <v>22</v>
      </c>
      <c r="H16" s="12" t="s">
        <v>49</v>
      </c>
      <c r="I16" s="12" t="s">
        <v>24</v>
      </c>
      <c r="J16" s="13" t="s">
        <v>25</v>
      </c>
      <c r="K16" s="13"/>
      <c r="L16" s="12" t="s">
        <v>50</v>
      </c>
      <c r="M16" s="39">
        <v>878587000000</v>
      </c>
      <c r="N16" s="15">
        <v>0</v>
      </c>
      <c r="O16" s="15">
        <v>0</v>
      </c>
      <c r="P16" s="15">
        <v>0</v>
      </c>
      <c r="Q16" s="20" t="s">
        <v>125</v>
      </c>
    </row>
    <row r="17" spans="1:17" ht="38.25" customHeight="1" x14ac:dyDescent="0.2">
      <c r="A17" s="11" t="s">
        <v>122</v>
      </c>
      <c r="B17" s="11" t="s">
        <v>112</v>
      </c>
      <c r="C17" s="11" t="s">
        <v>113</v>
      </c>
      <c r="D17" s="12" t="s">
        <v>51</v>
      </c>
      <c r="E17" s="13" t="s">
        <v>52</v>
      </c>
      <c r="F17" s="12" t="s">
        <v>53</v>
      </c>
      <c r="G17" s="12" t="s">
        <v>22</v>
      </c>
      <c r="H17" s="12" t="s">
        <v>54</v>
      </c>
      <c r="I17" s="12" t="s">
        <v>24</v>
      </c>
      <c r="J17" s="13" t="s">
        <v>25</v>
      </c>
      <c r="K17" s="13"/>
      <c r="L17" s="12" t="s">
        <v>55</v>
      </c>
      <c r="M17" s="39">
        <v>5157000000</v>
      </c>
      <c r="N17" s="15" t="s">
        <v>129</v>
      </c>
      <c r="O17" s="15"/>
      <c r="P17" s="15"/>
      <c r="Q17" s="20" t="s">
        <v>130</v>
      </c>
    </row>
    <row r="18" spans="1:17" ht="38.25" customHeight="1" x14ac:dyDescent="0.2">
      <c r="A18" s="11" t="s">
        <v>122</v>
      </c>
      <c r="B18" s="11" t="s">
        <v>112</v>
      </c>
      <c r="C18" s="11" t="s">
        <v>113</v>
      </c>
      <c r="D18" s="12" t="s">
        <v>51</v>
      </c>
      <c r="E18" s="13" t="s">
        <v>56</v>
      </c>
      <c r="F18" s="12" t="s">
        <v>57</v>
      </c>
      <c r="G18" s="12" t="s">
        <v>22</v>
      </c>
      <c r="H18" s="12" t="s">
        <v>54</v>
      </c>
      <c r="I18" s="12" t="s">
        <v>24</v>
      </c>
      <c r="J18" s="13" t="s">
        <v>25</v>
      </c>
      <c r="K18" s="13"/>
      <c r="L18" s="12" t="s">
        <v>55</v>
      </c>
      <c r="M18" s="39">
        <v>120323000000</v>
      </c>
      <c r="N18" s="15">
        <v>20010128276</v>
      </c>
      <c r="O18" s="15"/>
      <c r="P18" s="15"/>
      <c r="Q18" s="20" t="s">
        <v>58</v>
      </c>
    </row>
    <row r="19" spans="1:17" ht="38.25" customHeight="1" x14ac:dyDescent="0.2">
      <c r="A19" s="11" t="s">
        <v>122</v>
      </c>
      <c r="B19" s="11" t="s">
        <v>112</v>
      </c>
      <c r="C19" s="11" t="s">
        <v>113</v>
      </c>
      <c r="D19" s="12" t="s">
        <v>51</v>
      </c>
      <c r="E19" s="13" t="s">
        <v>59</v>
      </c>
      <c r="F19" s="12" t="s">
        <v>60</v>
      </c>
      <c r="G19" s="12" t="s">
        <v>22</v>
      </c>
      <c r="H19" s="12" t="s">
        <v>54</v>
      </c>
      <c r="I19" s="12" t="s">
        <v>24</v>
      </c>
      <c r="J19" s="13" t="s">
        <v>25</v>
      </c>
      <c r="K19" s="13"/>
      <c r="L19" s="12" t="s">
        <v>55</v>
      </c>
      <c r="M19" s="39">
        <v>94514000000</v>
      </c>
      <c r="N19" s="14">
        <v>2214818524.9200001</v>
      </c>
      <c r="O19" s="15">
        <v>43934800</v>
      </c>
      <c r="P19" s="15">
        <v>43934800</v>
      </c>
      <c r="Q19" s="20" t="s">
        <v>109</v>
      </c>
    </row>
    <row r="20" spans="1:17" ht="38.25" customHeight="1" x14ac:dyDescent="0.2">
      <c r="A20" s="11" t="s">
        <v>122</v>
      </c>
      <c r="B20" s="11" t="s">
        <v>112</v>
      </c>
      <c r="C20" s="11" t="s">
        <v>113</v>
      </c>
      <c r="D20" s="12" t="s">
        <v>51</v>
      </c>
      <c r="E20" s="13" t="s">
        <v>61</v>
      </c>
      <c r="F20" s="12" t="s">
        <v>62</v>
      </c>
      <c r="G20" s="12" t="s">
        <v>22</v>
      </c>
      <c r="H20" s="12" t="s">
        <v>54</v>
      </c>
      <c r="I20" s="12" t="s">
        <v>24</v>
      </c>
      <c r="J20" s="13" t="s">
        <v>25</v>
      </c>
      <c r="K20" s="13"/>
      <c r="L20" s="12" t="s">
        <v>55</v>
      </c>
      <c r="M20" s="39">
        <v>34000000000</v>
      </c>
      <c r="N20" s="15">
        <v>34000000000</v>
      </c>
      <c r="O20" s="15">
        <v>34000000000</v>
      </c>
      <c r="P20" s="15">
        <v>34000000000</v>
      </c>
      <c r="Q20" s="20" t="s">
        <v>131</v>
      </c>
    </row>
    <row r="21" spans="1:17" ht="38.25" customHeight="1" x14ac:dyDescent="0.2">
      <c r="A21" s="11" t="s">
        <v>122</v>
      </c>
      <c r="B21" s="11" t="s">
        <v>112</v>
      </c>
      <c r="C21" s="11" t="s">
        <v>113</v>
      </c>
      <c r="D21" s="12" t="s">
        <v>51</v>
      </c>
      <c r="E21" s="13" t="s">
        <v>63</v>
      </c>
      <c r="F21" s="12" t="s">
        <v>64</v>
      </c>
      <c r="G21" s="12" t="s">
        <v>22</v>
      </c>
      <c r="H21" s="12" t="s">
        <v>54</v>
      </c>
      <c r="I21" s="12" t="s">
        <v>24</v>
      </c>
      <c r="J21" s="13" t="s">
        <v>25</v>
      </c>
      <c r="K21" s="13"/>
      <c r="L21" s="12" t="s">
        <v>55</v>
      </c>
      <c r="M21" s="39">
        <v>20000000000</v>
      </c>
      <c r="N21" s="15" t="s">
        <v>129</v>
      </c>
      <c r="O21" s="15"/>
      <c r="P21" s="15"/>
      <c r="Q21" s="20" t="s">
        <v>65</v>
      </c>
    </row>
    <row r="22" spans="1:17" ht="38.25" customHeight="1" x14ac:dyDescent="0.2">
      <c r="A22" s="11" t="s">
        <v>122</v>
      </c>
      <c r="B22" s="11" t="s">
        <v>112</v>
      </c>
      <c r="C22" s="11" t="s">
        <v>113</v>
      </c>
      <c r="D22" s="12" t="s">
        <v>51</v>
      </c>
      <c r="E22" s="13" t="s">
        <v>66</v>
      </c>
      <c r="F22" s="12" t="s">
        <v>67</v>
      </c>
      <c r="G22" s="12" t="s">
        <v>22</v>
      </c>
      <c r="H22" s="12" t="s">
        <v>54</v>
      </c>
      <c r="I22" s="12" t="s">
        <v>24</v>
      </c>
      <c r="J22" s="13" t="s">
        <v>25</v>
      </c>
      <c r="K22" s="13"/>
      <c r="L22" s="12" t="s">
        <v>55</v>
      </c>
      <c r="M22" s="39">
        <v>5900000000</v>
      </c>
      <c r="N22" s="15" t="s">
        <v>129</v>
      </c>
      <c r="O22" s="15"/>
      <c r="P22" s="15"/>
      <c r="Q22" s="20" t="s">
        <v>68</v>
      </c>
    </row>
    <row r="23" spans="1:17" ht="38.25" customHeight="1" x14ac:dyDescent="0.2">
      <c r="A23" s="11" t="s">
        <v>122</v>
      </c>
      <c r="B23" s="11" t="s">
        <v>112</v>
      </c>
      <c r="C23" s="11" t="s">
        <v>113</v>
      </c>
      <c r="D23" s="12" t="s">
        <v>69</v>
      </c>
      <c r="E23" s="13" t="s">
        <v>70</v>
      </c>
      <c r="F23" s="12" t="s">
        <v>71</v>
      </c>
      <c r="G23" s="12" t="s">
        <v>22</v>
      </c>
      <c r="H23" s="12" t="s">
        <v>72</v>
      </c>
      <c r="I23" s="12" t="s">
        <v>24</v>
      </c>
      <c r="J23" s="13" t="s">
        <v>25</v>
      </c>
      <c r="K23" s="13"/>
      <c r="L23" s="12" t="s">
        <v>73</v>
      </c>
      <c r="M23" s="39">
        <v>117645934871</v>
      </c>
      <c r="N23" s="15">
        <v>46413621517</v>
      </c>
      <c r="O23" s="15">
        <v>0</v>
      </c>
      <c r="P23" s="15">
        <v>0</v>
      </c>
      <c r="Q23" s="20" t="s">
        <v>123</v>
      </c>
    </row>
    <row r="24" spans="1:17" ht="38.25" customHeight="1" x14ac:dyDescent="0.2">
      <c r="A24" s="11" t="s">
        <v>122</v>
      </c>
      <c r="B24" s="11" t="s">
        <v>112</v>
      </c>
      <c r="C24" s="11" t="s">
        <v>113</v>
      </c>
      <c r="D24" s="12" t="s">
        <v>69</v>
      </c>
      <c r="E24" s="13" t="s">
        <v>70</v>
      </c>
      <c r="F24" s="12" t="s">
        <v>71</v>
      </c>
      <c r="G24" s="12" t="s">
        <v>74</v>
      </c>
      <c r="H24" s="12" t="s">
        <v>75</v>
      </c>
      <c r="I24" s="12" t="s">
        <v>24</v>
      </c>
      <c r="J24" s="13" t="s">
        <v>25</v>
      </c>
      <c r="K24" s="13"/>
      <c r="L24" s="12" t="s">
        <v>76</v>
      </c>
      <c r="M24" s="39">
        <v>337625834758</v>
      </c>
      <c r="N24" s="15">
        <v>0</v>
      </c>
      <c r="O24" s="15">
        <v>0</v>
      </c>
      <c r="P24" s="15">
        <v>0</v>
      </c>
      <c r="Q24" s="20" t="s">
        <v>124</v>
      </c>
    </row>
    <row r="25" spans="1:17" ht="38.25" customHeight="1" x14ac:dyDescent="0.2">
      <c r="A25" s="11" t="s">
        <v>111</v>
      </c>
      <c r="B25" s="11" t="s">
        <v>112</v>
      </c>
      <c r="C25" s="11" t="s">
        <v>113</v>
      </c>
      <c r="D25" s="12" t="s">
        <v>77</v>
      </c>
      <c r="E25" s="13" t="s">
        <v>78</v>
      </c>
      <c r="F25" s="12" t="s">
        <v>79</v>
      </c>
      <c r="G25" s="12" t="s">
        <v>74</v>
      </c>
      <c r="H25" s="12" t="s">
        <v>80</v>
      </c>
      <c r="I25" s="12" t="s">
        <v>24</v>
      </c>
      <c r="J25" s="13" t="s">
        <v>25</v>
      </c>
      <c r="K25" s="13"/>
      <c r="L25" s="12" t="s">
        <v>81</v>
      </c>
      <c r="M25" s="39">
        <v>30800000000</v>
      </c>
      <c r="N25" s="15">
        <v>20263858876</v>
      </c>
      <c r="O25" s="15">
        <v>5596925212</v>
      </c>
      <c r="P25" s="15">
        <v>5596925212</v>
      </c>
      <c r="Q25" s="20" t="s">
        <v>114</v>
      </c>
    </row>
    <row r="26" spans="1:17" ht="38.25" customHeight="1" x14ac:dyDescent="0.2">
      <c r="A26" s="11" t="s">
        <v>122</v>
      </c>
      <c r="B26" s="11" t="s">
        <v>112</v>
      </c>
      <c r="C26" s="11" t="s">
        <v>113</v>
      </c>
      <c r="D26" s="12" t="s">
        <v>82</v>
      </c>
      <c r="E26" s="13" t="s">
        <v>83</v>
      </c>
      <c r="F26" s="12" t="s">
        <v>84</v>
      </c>
      <c r="G26" s="12" t="s">
        <v>74</v>
      </c>
      <c r="H26" s="12" t="s">
        <v>85</v>
      </c>
      <c r="I26" s="12" t="s">
        <v>24</v>
      </c>
      <c r="J26" s="13" t="s">
        <v>25</v>
      </c>
      <c r="K26" s="13"/>
      <c r="L26" s="12" t="s">
        <v>86</v>
      </c>
      <c r="M26" s="39">
        <v>327920000000</v>
      </c>
      <c r="N26" s="15">
        <v>2614499250</v>
      </c>
      <c r="O26" s="15"/>
      <c r="P26" s="15"/>
      <c r="Q26" s="20" t="s">
        <v>119</v>
      </c>
    </row>
    <row r="27" spans="1:17" ht="38.25" customHeight="1" x14ac:dyDescent="0.2">
      <c r="A27" s="11" t="s">
        <v>122</v>
      </c>
      <c r="B27" s="11" t="s">
        <v>112</v>
      </c>
      <c r="C27" s="11" t="s">
        <v>113</v>
      </c>
      <c r="D27" s="12" t="s">
        <v>82</v>
      </c>
      <c r="E27" s="13" t="s">
        <v>83</v>
      </c>
      <c r="F27" s="12" t="s">
        <v>84</v>
      </c>
      <c r="G27" s="12" t="s">
        <v>74</v>
      </c>
      <c r="H27" s="12" t="s">
        <v>87</v>
      </c>
      <c r="I27" s="12" t="s">
        <v>24</v>
      </c>
      <c r="J27" s="13" t="s">
        <v>25</v>
      </c>
      <c r="K27" s="13"/>
      <c r="L27" s="12" t="s">
        <v>88</v>
      </c>
      <c r="M27" s="39">
        <v>50000000000</v>
      </c>
      <c r="N27" s="15"/>
      <c r="O27" s="15"/>
      <c r="P27" s="15"/>
      <c r="Q27" s="20" t="s">
        <v>120</v>
      </c>
    </row>
    <row r="28" spans="1:17" ht="38.25" customHeight="1" x14ac:dyDescent="0.2">
      <c r="A28" s="11" t="s">
        <v>122</v>
      </c>
      <c r="B28" s="11" t="s">
        <v>112</v>
      </c>
      <c r="C28" s="11" t="s">
        <v>113</v>
      </c>
      <c r="D28" s="12" t="s">
        <v>82</v>
      </c>
      <c r="E28" s="13" t="s">
        <v>83</v>
      </c>
      <c r="F28" s="12" t="s">
        <v>84</v>
      </c>
      <c r="G28" s="12" t="s">
        <v>74</v>
      </c>
      <c r="H28" s="12" t="s">
        <v>89</v>
      </c>
      <c r="I28" s="12" t="s">
        <v>24</v>
      </c>
      <c r="J28" s="13" t="s">
        <v>25</v>
      </c>
      <c r="K28" s="13"/>
      <c r="L28" s="12" t="s">
        <v>90</v>
      </c>
      <c r="M28" s="39">
        <v>30640135746</v>
      </c>
      <c r="N28" s="15"/>
      <c r="O28" s="15"/>
      <c r="P28" s="15"/>
      <c r="Q28" s="20" t="s">
        <v>121</v>
      </c>
    </row>
    <row r="29" spans="1:17" ht="38.25" customHeight="1" x14ac:dyDescent="0.2">
      <c r="A29" s="11" t="s">
        <v>118</v>
      </c>
      <c r="B29" s="11" t="s">
        <v>112</v>
      </c>
      <c r="C29" s="11" t="s">
        <v>113</v>
      </c>
      <c r="D29" s="12" t="s">
        <v>91</v>
      </c>
      <c r="E29" s="13" t="s">
        <v>92</v>
      </c>
      <c r="F29" s="12" t="s">
        <v>93</v>
      </c>
      <c r="G29" s="12" t="s">
        <v>74</v>
      </c>
      <c r="H29" s="12" t="s">
        <v>94</v>
      </c>
      <c r="I29" s="12" t="s">
        <v>24</v>
      </c>
      <c r="J29" s="13" t="s">
        <v>25</v>
      </c>
      <c r="K29" s="13"/>
      <c r="L29" s="12" t="s">
        <v>90</v>
      </c>
      <c r="M29" s="39">
        <v>80000000000</v>
      </c>
      <c r="N29" s="14">
        <v>17904425562</v>
      </c>
      <c r="O29" s="14">
        <v>0</v>
      </c>
      <c r="P29" s="15">
        <v>0</v>
      </c>
      <c r="Q29" s="20" t="s">
        <v>115</v>
      </c>
    </row>
    <row r="30" spans="1:17" ht="38.25" customHeight="1" x14ac:dyDescent="0.2">
      <c r="A30" s="11" t="s">
        <v>118</v>
      </c>
      <c r="B30" s="11" t="s">
        <v>112</v>
      </c>
      <c r="C30" s="11" t="s">
        <v>113</v>
      </c>
      <c r="D30" s="12" t="s">
        <v>91</v>
      </c>
      <c r="E30" s="13" t="s">
        <v>92</v>
      </c>
      <c r="F30" s="12" t="s">
        <v>93</v>
      </c>
      <c r="G30" s="12" t="s">
        <v>74</v>
      </c>
      <c r="H30" s="12" t="s">
        <v>95</v>
      </c>
      <c r="I30" s="12" t="s">
        <v>24</v>
      </c>
      <c r="J30" s="13" t="s">
        <v>25</v>
      </c>
      <c r="K30" s="13"/>
      <c r="L30" s="12" t="s">
        <v>96</v>
      </c>
      <c r="M30" s="39">
        <v>140000000000</v>
      </c>
      <c r="N30" s="14">
        <v>5434410088</v>
      </c>
      <c r="O30" s="14">
        <v>5822811</v>
      </c>
      <c r="P30" s="15">
        <v>5822811</v>
      </c>
      <c r="Q30" s="20" t="s">
        <v>116</v>
      </c>
    </row>
    <row r="31" spans="1:17" ht="38.25" customHeight="1" x14ac:dyDescent="0.2">
      <c r="A31" s="11" t="s">
        <v>118</v>
      </c>
      <c r="B31" s="11" t="s">
        <v>112</v>
      </c>
      <c r="C31" s="11" t="s">
        <v>113</v>
      </c>
      <c r="D31" s="12" t="s">
        <v>91</v>
      </c>
      <c r="E31" s="13" t="s">
        <v>92</v>
      </c>
      <c r="F31" s="12" t="s">
        <v>93</v>
      </c>
      <c r="G31" s="12" t="s">
        <v>74</v>
      </c>
      <c r="H31" s="12" t="s">
        <v>97</v>
      </c>
      <c r="I31" s="12" t="s">
        <v>24</v>
      </c>
      <c r="J31" s="13" t="s">
        <v>25</v>
      </c>
      <c r="K31" s="13"/>
      <c r="L31" s="12" t="s">
        <v>98</v>
      </c>
      <c r="M31" s="39">
        <v>60000000000</v>
      </c>
      <c r="N31" s="15">
        <v>0</v>
      </c>
      <c r="O31" s="15">
        <v>0</v>
      </c>
      <c r="P31" s="15">
        <v>0</v>
      </c>
      <c r="Q31" s="20" t="s">
        <v>117</v>
      </c>
    </row>
    <row r="32" spans="1:1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sheetData>
  <mergeCells count="4">
    <mergeCell ref="A1:A3"/>
    <mergeCell ref="B1:B3"/>
    <mergeCell ref="C1:Q1"/>
    <mergeCell ref="C2:Q2"/>
  </mergeCells>
  <dataValidations count="2">
    <dataValidation type="textLength" operator="lessThanOrEqual" allowBlank="1" showInputMessage="1" showErrorMessage="1" errorTitle="Límite de caracteres excedido" error="El texto supera los 300 carcateres. Por favr reduzca su extensión." sqref="Q32:Q1048576" xr:uid="{DFF60CFB-82BA-41DF-99ED-A227A72F80E6}">
      <formula1>300</formula1>
    </dataValidation>
    <dataValidation type="textLength" operator="lessThanOrEqual" allowBlank="1" showInputMessage="1" showErrorMessage="1" errorTitle="Límite de caracteres excedido" error="El texto supera los 400 carcateres. Por favor reduzca su extensión." sqref="Q6:Q31" xr:uid="{8E0E59B4-F951-4206-A663-B140B2CCA226}">
      <formula1>400</formula1>
    </dataValidation>
  </dataValidations>
  <pageMargins left="0.25" right="0.25" top="0.75" bottom="0.75" header="0.3" footer="0.3"/>
  <pageSetup scale="5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0725-38DE-4E56-A62D-963417390476}">
  <sheetPr>
    <pageSetUpPr fitToPage="1"/>
  </sheetPr>
  <dimension ref="A1:D16"/>
  <sheetViews>
    <sheetView showGridLines="0" workbookViewId="0">
      <pane ySplit="4" topLeftCell="A5" activePane="bottomLeft" state="frozen"/>
      <selection pane="bottomLeft" sqref="A1:D1"/>
    </sheetView>
  </sheetViews>
  <sheetFormatPr baseColWidth="10" defaultRowHeight="15" x14ac:dyDescent="0.25"/>
  <cols>
    <col min="1" max="2" width="18.42578125" style="24" customWidth="1"/>
    <col min="3" max="3" width="20.42578125" style="30" bestFit="1" customWidth="1"/>
    <col min="4" max="4" width="113.85546875" customWidth="1"/>
  </cols>
  <sheetData>
    <row r="1" spans="1:4" ht="72.75" customHeight="1" x14ac:dyDescent="0.25">
      <c r="A1" s="49" t="s">
        <v>108</v>
      </c>
      <c r="B1" s="49"/>
      <c r="C1" s="49"/>
      <c r="D1" s="49"/>
    </row>
    <row r="2" spans="1:4" ht="15.75" x14ac:dyDescent="0.25">
      <c r="A2" s="3" t="s">
        <v>0</v>
      </c>
    </row>
    <row r="3" spans="1:4" x14ac:dyDescent="0.25">
      <c r="A3" s="31" t="s">
        <v>107</v>
      </c>
      <c r="B3" s="32"/>
      <c r="C3" s="33">
        <f>+SUBTOTAL(9,C5:C16)</f>
        <v>8682063516112</v>
      </c>
    </row>
    <row r="4" spans="1:4" x14ac:dyDescent="0.25">
      <c r="A4" s="8" t="s">
        <v>5</v>
      </c>
      <c r="B4" s="8" t="s">
        <v>7</v>
      </c>
      <c r="C4" s="8" t="s">
        <v>14</v>
      </c>
      <c r="D4" s="25" t="s">
        <v>99</v>
      </c>
    </row>
    <row r="5" spans="1:4" s="29" customFormat="1" ht="364.5" x14ac:dyDescent="0.25">
      <c r="A5" s="26" t="s">
        <v>19</v>
      </c>
      <c r="B5" s="26" t="s">
        <v>21</v>
      </c>
      <c r="C5" s="27">
        <v>6348950610737</v>
      </c>
      <c r="D5" s="28" t="s">
        <v>100</v>
      </c>
    </row>
    <row r="6" spans="1:4" s="29" customFormat="1" ht="135" x14ac:dyDescent="0.25">
      <c r="A6" s="26" t="s">
        <v>46</v>
      </c>
      <c r="B6" s="26" t="s">
        <v>48</v>
      </c>
      <c r="C6" s="27">
        <v>878587000000</v>
      </c>
      <c r="D6" s="26" t="s">
        <v>101</v>
      </c>
    </row>
    <row r="7" spans="1:4" s="29" customFormat="1" ht="40.5" x14ac:dyDescent="0.25">
      <c r="A7" s="26" t="s">
        <v>51</v>
      </c>
      <c r="B7" s="26" t="s">
        <v>53</v>
      </c>
      <c r="C7" s="27">
        <v>5157000000</v>
      </c>
      <c r="D7" s="46" t="s">
        <v>102</v>
      </c>
    </row>
    <row r="8" spans="1:4" s="29" customFormat="1" ht="40.5" x14ac:dyDescent="0.25">
      <c r="A8" s="26" t="s">
        <v>51</v>
      </c>
      <c r="B8" s="26" t="s">
        <v>57</v>
      </c>
      <c r="C8" s="27">
        <v>120323000000</v>
      </c>
      <c r="D8" s="47"/>
    </row>
    <row r="9" spans="1:4" s="29" customFormat="1" ht="40.5" x14ac:dyDescent="0.25">
      <c r="A9" s="26" t="s">
        <v>51</v>
      </c>
      <c r="B9" s="26" t="s">
        <v>60</v>
      </c>
      <c r="C9" s="27">
        <v>94514000000</v>
      </c>
      <c r="D9" s="47"/>
    </row>
    <row r="10" spans="1:4" s="29" customFormat="1" ht="40.5" x14ac:dyDescent="0.25">
      <c r="A10" s="26" t="s">
        <v>51</v>
      </c>
      <c r="B10" s="26" t="s">
        <v>62</v>
      </c>
      <c r="C10" s="27">
        <v>34000000000</v>
      </c>
      <c r="D10" s="47"/>
    </row>
    <row r="11" spans="1:4" s="29" customFormat="1" ht="54" x14ac:dyDescent="0.25">
      <c r="A11" s="26" t="s">
        <v>51</v>
      </c>
      <c r="B11" s="26" t="s">
        <v>64</v>
      </c>
      <c r="C11" s="27">
        <v>20000000000</v>
      </c>
      <c r="D11" s="47"/>
    </row>
    <row r="12" spans="1:4" s="29" customFormat="1" ht="27" x14ac:dyDescent="0.25">
      <c r="A12" s="26" t="s">
        <v>51</v>
      </c>
      <c r="B12" s="26" t="s">
        <v>67</v>
      </c>
      <c r="C12" s="27">
        <v>5900000000</v>
      </c>
      <c r="D12" s="48"/>
    </row>
    <row r="13" spans="1:4" s="29" customFormat="1" ht="148.5" x14ac:dyDescent="0.25">
      <c r="A13" s="26" t="s">
        <v>69</v>
      </c>
      <c r="B13" s="26" t="s">
        <v>71</v>
      </c>
      <c r="C13" s="27">
        <v>455271769629</v>
      </c>
      <c r="D13" s="28" t="s">
        <v>103</v>
      </c>
    </row>
    <row r="14" spans="1:4" s="29" customFormat="1" ht="229.5" x14ac:dyDescent="0.25">
      <c r="A14" s="26" t="s">
        <v>77</v>
      </c>
      <c r="B14" s="26" t="s">
        <v>79</v>
      </c>
      <c r="C14" s="27">
        <v>30800000000</v>
      </c>
      <c r="D14" s="26" t="s">
        <v>104</v>
      </c>
    </row>
    <row r="15" spans="1:4" s="29" customFormat="1" ht="378" x14ac:dyDescent="0.25">
      <c r="A15" s="26" t="s">
        <v>82</v>
      </c>
      <c r="B15" s="26" t="s">
        <v>84</v>
      </c>
      <c r="C15" s="27">
        <v>408560135746</v>
      </c>
      <c r="D15" s="26" t="s">
        <v>105</v>
      </c>
    </row>
    <row r="16" spans="1:4" s="29" customFormat="1" ht="148.5" x14ac:dyDescent="0.25">
      <c r="A16" s="26" t="s">
        <v>91</v>
      </c>
      <c r="B16" s="26" t="s">
        <v>93</v>
      </c>
      <c r="C16" s="27">
        <v>280000000000</v>
      </c>
      <c r="D16" s="26" t="s">
        <v>106</v>
      </c>
    </row>
  </sheetData>
  <mergeCells count="2">
    <mergeCell ref="D7:D12"/>
    <mergeCell ref="A1:D1"/>
  </mergeCells>
  <pageMargins left="0.23622047244094491" right="0.23622047244094491"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CUADRO 1. SEGUIMIENTO EJECUCIÓN</vt:lpstr>
      <vt:lpstr>Documento justificativo</vt:lpstr>
      <vt:lpstr>'CUADRO 1. SEGUIMIENTO EJECUCIÓN'!Área_de_impresión</vt:lpstr>
      <vt:lpstr>'Documento justificativo'!Área_de_impresión</vt:lpstr>
      <vt:lpstr>'CUADRO 1. SEGUIMIENTO EJECUCIÓN'!Títulos_a_imprimir</vt:lpstr>
      <vt:lpstr>'Documento justificativo'!Títulos_a_imprimir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Camilo Luengas Olaya</dc:creator>
  <cp:lastModifiedBy>Andres Camilo Luengas Olaya</cp:lastModifiedBy>
  <cp:lastPrinted>2026-05-28T23:05:56Z</cp:lastPrinted>
  <dcterms:created xsi:type="dcterms:W3CDTF">2026-05-25T19:39:19Z</dcterms:created>
  <dcterms:modified xsi:type="dcterms:W3CDTF">2026-07-09T21:33:31Z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2026-05-25T19:41:00Z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5d521f0e-9b85-4838-9e81-ec4243fbc758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