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CP\INFORMACION PGN\EJECUCION PGN\EJECUCIÓN 2021\MARZO\Publicación\"/>
    </mc:Choice>
  </mc:AlternateContent>
  <bookViews>
    <workbookView xWindow="0" yWindow="0" windowWidth="28800" windowHeight="12000"/>
  </bookViews>
  <sheets>
    <sheet name="CUA4" sheetId="1" r:id="rId1"/>
  </sheets>
  <definedNames>
    <definedName name="_xlnm._FilterDatabase" localSheetId="0" hidden="1">'CUA4'!$A$8:$K$39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J39" i="1"/>
  <c r="H39" i="1"/>
  <c r="K38" i="1"/>
  <c r="H38" i="1"/>
  <c r="I38" i="1"/>
  <c r="J38" i="1"/>
  <c r="I37" i="1"/>
  <c r="F37" i="1"/>
  <c r="K37" i="1"/>
  <c r="G37" i="1"/>
  <c r="K36" i="1"/>
  <c r="J36" i="1"/>
  <c r="I36" i="1"/>
  <c r="I35" i="1"/>
  <c r="K35" i="1"/>
  <c r="H35" i="1"/>
  <c r="G35" i="1"/>
  <c r="J34" i="1"/>
  <c r="G34" i="1"/>
  <c r="K34" i="1"/>
  <c r="H34" i="1"/>
  <c r="F34" i="1"/>
  <c r="H33" i="1"/>
  <c r="K33" i="1"/>
  <c r="J33" i="1"/>
  <c r="F33" i="1"/>
  <c r="K32" i="1"/>
  <c r="H32" i="1"/>
  <c r="I32" i="1"/>
  <c r="J32" i="1"/>
  <c r="I31" i="1"/>
  <c r="F31" i="1"/>
  <c r="K31" i="1"/>
  <c r="G31" i="1"/>
  <c r="K30" i="1"/>
  <c r="J30" i="1"/>
  <c r="I30" i="1"/>
  <c r="I29" i="1"/>
  <c r="K29" i="1"/>
  <c r="H29" i="1"/>
  <c r="G29" i="1"/>
  <c r="G28" i="1"/>
  <c r="K28" i="1"/>
  <c r="H28" i="1"/>
  <c r="J28" i="1"/>
  <c r="F28" i="1"/>
  <c r="K27" i="1"/>
  <c r="J27" i="1"/>
  <c r="H27" i="1"/>
  <c r="K26" i="1"/>
  <c r="H26" i="1"/>
  <c r="I26" i="1"/>
  <c r="J26" i="1"/>
  <c r="I25" i="1"/>
  <c r="F25" i="1"/>
  <c r="K25" i="1"/>
  <c r="G25" i="1"/>
  <c r="K24" i="1"/>
  <c r="J24" i="1"/>
  <c r="I24" i="1"/>
  <c r="I23" i="1"/>
  <c r="K23" i="1"/>
  <c r="H23" i="1"/>
  <c r="G23" i="1"/>
  <c r="K22" i="1"/>
  <c r="J22" i="1"/>
  <c r="G22" i="1"/>
  <c r="F22" i="1"/>
  <c r="J21" i="1"/>
  <c r="K21" i="1"/>
  <c r="G21" i="1"/>
  <c r="H21" i="1"/>
  <c r="K20" i="1"/>
  <c r="H20" i="1"/>
  <c r="I20" i="1"/>
  <c r="J20" i="1"/>
  <c r="I19" i="1"/>
  <c r="F19" i="1"/>
  <c r="K19" i="1"/>
  <c r="G19" i="1"/>
  <c r="K18" i="1"/>
  <c r="G18" i="1"/>
  <c r="J18" i="1"/>
  <c r="I18" i="1"/>
  <c r="F17" i="1"/>
  <c r="K17" i="1"/>
  <c r="H17" i="1"/>
  <c r="G17" i="1"/>
  <c r="K16" i="1"/>
  <c r="J16" i="1"/>
  <c r="G16" i="1"/>
  <c r="F16" i="1"/>
  <c r="K15" i="1"/>
  <c r="J15" i="1"/>
  <c r="H15" i="1"/>
  <c r="K14" i="1"/>
  <c r="H14" i="1"/>
  <c r="I14" i="1"/>
  <c r="J14" i="1"/>
  <c r="I13" i="1"/>
  <c r="H13" i="1"/>
  <c r="F13" i="1"/>
  <c r="K13" i="1"/>
  <c r="G13" i="1"/>
  <c r="K12" i="1"/>
  <c r="G12" i="1"/>
  <c r="F12" i="1"/>
  <c r="J12" i="1"/>
  <c r="I12" i="1"/>
  <c r="F11" i="1"/>
  <c r="K11" i="1"/>
  <c r="H11" i="1"/>
  <c r="G11" i="1"/>
  <c r="K10" i="1"/>
  <c r="J10" i="1"/>
  <c r="G10" i="1"/>
  <c r="F10" i="1"/>
  <c r="J9" i="1"/>
  <c r="K9" i="1"/>
  <c r="D8" i="1"/>
  <c r="G9" i="1"/>
  <c r="B8" i="1"/>
  <c r="J8" i="1" l="1"/>
  <c r="H8" i="1"/>
  <c r="C8" i="1"/>
  <c r="I17" i="1"/>
  <c r="F9" i="1"/>
  <c r="H10" i="1"/>
  <c r="J11" i="1"/>
  <c r="F15" i="1"/>
  <c r="H16" i="1"/>
  <c r="J17" i="1"/>
  <c r="F21" i="1"/>
  <c r="H22" i="1"/>
  <c r="J23" i="1"/>
  <c r="F27" i="1"/>
  <c r="J29" i="1"/>
  <c r="J35" i="1"/>
  <c r="F39" i="1"/>
  <c r="I11" i="1"/>
  <c r="E8" i="1"/>
  <c r="I10" i="1"/>
  <c r="G15" i="1"/>
  <c r="I16" i="1"/>
  <c r="I22" i="1"/>
  <c r="G27" i="1"/>
  <c r="I28" i="1"/>
  <c r="G33" i="1"/>
  <c r="I34" i="1"/>
  <c r="G39" i="1"/>
  <c r="F20" i="1"/>
  <c r="F26" i="1"/>
  <c r="F32" i="1"/>
  <c r="F38" i="1"/>
  <c r="F14" i="1"/>
  <c r="I9" i="1"/>
  <c r="G14" i="1"/>
  <c r="I15" i="1"/>
  <c r="G20" i="1"/>
  <c r="I21" i="1"/>
  <c r="G26" i="1"/>
  <c r="I27" i="1"/>
  <c r="G32" i="1"/>
  <c r="I33" i="1"/>
  <c r="G38" i="1"/>
  <c r="I39" i="1"/>
  <c r="H9" i="1"/>
  <c r="F18" i="1"/>
  <c r="H19" i="1"/>
  <c r="F24" i="1"/>
  <c r="H25" i="1"/>
  <c r="F30" i="1"/>
  <c r="H31" i="1"/>
  <c r="F36" i="1"/>
  <c r="H37" i="1"/>
  <c r="G24" i="1"/>
  <c r="G30" i="1"/>
  <c r="G36" i="1"/>
  <c r="H12" i="1"/>
  <c r="J13" i="1"/>
  <c r="H18" i="1"/>
  <c r="J19" i="1"/>
  <c r="F23" i="1"/>
  <c r="H24" i="1"/>
  <c r="J25" i="1"/>
  <c r="F29" i="1"/>
  <c r="H30" i="1"/>
  <c r="J31" i="1"/>
  <c r="F35" i="1"/>
  <c r="H36" i="1"/>
  <c r="J37" i="1"/>
  <c r="K8" i="1" l="1"/>
  <c r="I8" i="1"/>
  <c r="F8" i="1"/>
  <c r="G8" i="1"/>
</calcChain>
</file>

<file path=xl/sharedStrings.xml><?xml version="1.0" encoding="utf-8"?>
<sst xmlns="http://schemas.openxmlformats.org/spreadsheetml/2006/main" count="60" uniqueCount="60">
  <si>
    <t>Cuadro No. 4</t>
  </si>
  <si>
    <t xml:space="preserve">Ejecución Presupuesto General de la Nación por sectores 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</si>
  <si>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</si>
  <si>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</si>
  <si>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</si>
  <si>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</si>
  <si>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</si>
  <si>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</si>
  <si>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</si>
  <si>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</si>
  <si>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</si>
  <si>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</si>
  <si>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</si>
  <si>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</si>
  <si>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</si>
  <si>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</si>
  <si>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</si>
  <si>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</si>
  <si>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</si>
  <si>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</si>
  <si>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</si>
  <si>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</si>
  <si>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</si>
  <si>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</si>
  <si>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</si>
  <si>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</si>
  <si>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 xml:space="preserve">TOTAL PGN </t>
  </si>
  <si>
    <t>AGRICULTURA Y DESARROLLO RURAL</t>
  </si>
  <si>
    <t>AMBIENTE Y DESARROLLO SOSTENIBLE</t>
  </si>
  <si>
    <t>CIENCIA, TECNOLOGÍA E INNOVACIÓN</t>
  </si>
  <si>
    <t>COMERCIO, INDUSTRIA Y TURISMO</t>
  </si>
  <si>
    <t>CONGRESO DE LA REPÚBLICA</t>
  </si>
  <si>
    <t>CULTURA</t>
  </si>
  <si>
    <t>DEFENSA Y POLICÍA</t>
  </si>
  <si>
    <t>DEPORTE Y RECREACIÓN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</si>
  <si>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</si>
  <si>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</si>
  <si>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</si>
  <si>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</si>
  <si>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</si>
  <si>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</si>
  <si>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INTELIGENCIA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</si>
  <si>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</si>
  <si>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</si>
  <si>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</si>
  <si>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</si>
  <si>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</si>
  <si>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</si>
  <si>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RAMA JUDICIAL</t>
  </si>
  <si>
    <t>REGISTRADURÍA</t>
  </si>
  <si>
    <t>RELACIONES EXTERIORES</t>
  </si>
  <si>
    <t>SALUD Y PROTECCIÓN SOCIAL</t>
  </si>
  <si>
    <t>SERVICIO DE LA DEUDA PÚBLICA NACIONAL</t>
  </si>
  <si>
    <t>SISTEMA INTEGRAL DE VERDAD, JUSTICIA, REPARACIÓN Y NO REPETICIÓN</t>
  </si>
  <si>
    <t>TECNOLOGÍAS DE LA INFORMACIÓN Y LAS COMUNICACIONES</t>
  </si>
  <si>
    <t>TRABAJO</t>
  </si>
  <si>
    <t>TRANSPORTE</t>
  </si>
  <si>
    <t>VIVIENDA, CIUDAD Y TERRITORIO</t>
  </si>
  <si>
    <t>Fuente: Dirección General del Presupuesto Público Nal. - Subdirección de Análisis y Consolidación Presupuestal</t>
  </si>
  <si>
    <t>Acumulada a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</si>
</sst>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0" fillId="0" borderId="0"/>
    <xf numFmtId="164" fontId="13" fillId="0" borderId="0"/>
  </cellStyleXfs>
  <cellXfs count="40">
    <xf numFmtId="0" fontId="0" fillId="0" borderId="0" xfId="0"/>
    <xf numFmtId="164" fontId="3" fillId="0" borderId="0" xfId="2" applyFont="1" applyFill="1" applyBorder="1" applyAlignment="1">
      <alignment horizontal="center"/>
    </xf>
    <xf numFmtId="0" fontId="4" fillId="0" borderId="0" xfId="0" applyFont="1"/>
    <xf numFmtId="165" fontId="3" fillId="0" borderId="0" xfId="2" applyNumberFormat="1" applyFont="1" applyFill="1" applyBorder="1" applyAlignment="1">
      <alignment horizontal="center"/>
    </xf>
    <xf numFmtId="164" fontId="5" fillId="0" borderId="0" xfId="2" applyFont="1" applyFill="1" applyBorder="1" applyAlignment="1">
      <alignment horizontal="center"/>
    </xf>
    <xf numFmtId="167" fontId="7" fillId="2" borderId="0" xfId="3" applyNumberFormat="1" applyFont="1" applyFill="1" applyBorder="1" applyAlignment="1" applyProtection="1">
      <alignment horizontal="left" vertical="center" wrapText="1"/>
    </xf>
    <xf numFmtId="165" fontId="7" fillId="2" borderId="0" xfId="4" applyNumberFormat="1" applyFont="1" applyFill="1" applyBorder="1" applyAlignment="1" applyProtection="1">
      <alignment horizontal="center" vertical="top" wrapText="1"/>
    </xf>
    <xf numFmtId="167" fontId="7" fillId="2" borderId="0" xfId="3" applyNumberFormat="1" applyFont="1" applyFill="1" applyBorder="1" applyAlignment="1" applyProtection="1">
      <alignment horizontal="center" vertical="top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5" applyNumberFormat="1" applyFont="1" applyFill="1" applyBorder="1" applyAlignment="1" applyProtection="1">
      <alignment horizontal="center"/>
    </xf>
    <xf numFmtId="168" fontId="7" fillId="2" borderId="0" xfId="5" applyNumberFormat="1" applyFont="1" applyFill="1" applyBorder="1" applyAlignment="1" applyProtection="1">
      <alignment horizontal="center"/>
    </xf>
    <xf numFmtId="165" fontId="9" fillId="2" borderId="0" xfId="1" applyNumberFormat="1" applyFont="1" applyFill="1" applyBorder="1"/>
    <xf numFmtId="167" fontId="7" fillId="2" borderId="0" xfId="1" quotePrefix="1" applyNumberFormat="1" applyFont="1" applyFill="1" applyBorder="1" applyAlignment="1" applyProtection="1">
      <alignment horizontal="center"/>
    </xf>
    <xf numFmtId="167" fontId="7" fillId="2" borderId="0" xfId="1" applyNumberFormat="1" applyFont="1" applyFill="1" applyBorder="1" applyAlignment="1">
      <alignment horizontal="center"/>
    </xf>
    <xf numFmtId="168" fontId="7" fillId="2" borderId="4" xfId="5" quotePrefix="1" applyNumberFormat="1" applyFont="1" applyFill="1" applyBorder="1" applyAlignment="1">
      <alignment horizontal="center"/>
    </xf>
    <xf numFmtId="168" fontId="7" fillId="2" borderId="0" xfId="5" quotePrefix="1" applyNumberFormat="1" applyFont="1" applyFill="1" applyBorder="1" applyAlignment="1">
      <alignment horizontal="center"/>
    </xf>
    <xf numFmtId="164" fontId="11" fillId="3" borderId="0" xfId="6" applyNumberFormat="1" applyFont="1" applyFill="1" applyBorder="1" applyAlignment="1" applyProtection="1"/>
    <xf numFmtId="167" fontId="11" fillId="3" borderId="0" xfId="5" applyNumberFormat="1" applyFont="1" applyFill="1" applyBorder="1" applyAlignment="1" applyProtection="1"/>
    <xf numFmtId="168" fontId="11" fillId="3" borderId="4" xfId="5" applyNumberFormat="1" applyFont="1" applyFill="1" applyBorder="1" applyAlignment="1" applyProtection="1"/>
    <xf numFmtId="168" fontId="11" fillId="3" borderId="0" xfId="5" applyNumberFormat="1" applyFont="1" applyFill="1" applyBorder="1" applyAlignment="1" applyProtection="1"/>
    <xf numFmtId="0" fontId="12" fillId="0" borderId="0" xfId="0" applyFont="1" applyBorder="1" applyAlignment="1">
      <alignment horizontal="left"/>
    </xf>
    <xf numFmtId="167" fontId="5" fillId="0" borderId="0" xfId="5" applyNumberFormat="1" applyFont="1" applyFill="1" applyBorder="1" applyAlignment="1" applyProtection="1"/>
    <xf numFmtId="168" fontId="5" fillId="0" borderId="5" xfId="5" applyNumberFormat="1" applyFont="1" applyFill="1" applyBorder="1" applyAlignment="1" applyProtection="1"/>
    <xf numFmtId="168" fontId="5" fillId="0" borderId="0" xfId="5" applyNumberFormat="1" applyFont="1" applyFill="1" applyBorder="1" applyAlignment="1" applyProtection="1"/>
    <xf numFmtId="168" fontId="5" fillId="0" borderId="4" xfId="5" applyNumberFormat="1" applyFont="1" applyFill="1" applyBorder="1" applyAlignment="1" applyProtection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167" fontId="5" fillId="0" borderId="0" xfId="5" applyNumberFormat="1" applyFont="1" applyFill="1" applyBorder="1" applyAlignment="1" applyProtection="1">
      <alignment vertical="center"/>
    </xf>
    <xf numFmtId="167" fontId="5" fillId="0" borderId="0" xfId="5" applyNumberFormat="1" applyFont="1" applyFill="1" applyBorder="1" applyAlignment="1" applyProtection="1">
      <alignment vertical="center" wrapText="1"/>
    </xf>
    <xf numFmtId="168" fontId="5" fillId="0" borderId="4" xfId="5" applyNumberFormat="1" applyFont="1" applyFill="1" applyBorder="1" applyAlignment="1" applyProtection="1">
      <alignment vertical="center" wrapText="1"/>
    </xf>
    <xf numFmtId="168" fontId="5" fillId="0" borderId="0" xfId="5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vertical="top" wrapText="1"/>
    </xf>
    <xf numFmtId="164" fontId="5" fillId="0" borderId="6" xfId="7" applyNumberFormat="1" applyFont="1" applyFill="1" applyBorder="1" applyAlignment="1" applyProtection="1"/>
    <xf numFmtId="167" fontId="5" fillId="0" borderId="6" xfId="5" applyNumberFormat="1" applyFont="1" applyFill="1" applyBorder="1" applyAlignment="1" applyProtection="1"/>
    <xf numFmtId="167" fontId="5" fillId="0" borderId="7" xfId="5" applyNumberFormat="1" applyFont="1" applyFill="1" applyBorder="1" applyAlignment="1" applyProtection="1"/>
    <xf numFmtId="168" fontId="5" fillId="0" borderId="8" xfId="5" applyNumberFormat="1" applyFont="1" applyFill="1" applyBorder="1" applyAlignment="1" applyProtection="1"/>
    <xf numFmtId="168" fontId="5" fillId="0" borderId="6" xfId="5" applyNumberFormat="1" applyFont="1" applyFill="1" applyBorder="1" applyAlignment="1" applyProtection="1"/>
    <xf numFmtId="164" fontId="12" fillId="0" borderId="0" xfId="8" applyNumberFormat="1" applyFont="1" applyFill="1" applyBorder="1" applyAlignment="1" applyProtection="1">
      <alignment horizontal="left"/>
    </xf>
    <xf numFmtId="167" fontId="4" fillId="0" borderId="0" xfId="0" applyNumberFormat="1" applyFont="1"/>
  </cellXfs>
  <cellStyles count="9">
    <cellStyle name="Millares" xfId="1" builtinId="3"/>
    <cellStyle name="Millares 4 3" xfId="4"/>
    <cellStyle name="Millares 7 2" xfId="3"/>
    <cellStyle name="Millares_CIFRAS PAGINA WEB 1995 - 2003" xfId="8"/>
    <cellStyle name="Millares_Plano ejecucion principales programas julio 13 - Despues de consejo de ministros" xfId="5"/>
    <cellStyle name="Normal" xfId="0" builtinId="0"/>
    <cellStyle name="Normal_archivoplanoacumulado.junio.sacado.julio17-2007-sector" xfId="6"/>
    <cellStyle name="Normal_Libro2" xfId="7"/>
    <cellStyle name="Normal_Principales Programas 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43"/>
  <sheetViews>
    <sheetView showGridLines="0" tabSelected="1" workbookViewId="0">
      <selection activeCell="A5" sqref="A5:A6"/>
    </sheetView>
  </sheetViews>
  <sheetFormatPr baseColWidth="10" defaultColWidth="0" defaultRowHeight="11.25" customHeight="1" zeroHeight="1" x14ac:dyDescent="0.2"/>
  <cols>
    <col min="1" max="1" width="39.42578125" style="2" customWidth="1"/>
    <col min="2" max="2" width="12.140625" style="2" customWidth="1"/>
    <col min="3" max="3" width="11.85546875" style="2" bestFit="1" customWidth="1"/>
    <col min="4" max="4" width="9.5703125" style="2" bestFit="1" customWidth="1"/>
    <col min="5" max="5" width="7.42578125" style="2" bestFit="1" customWidth="1"/>
    <col min="6" max="6" width="15.85546875" style="2" customWidth="1"/>
    <col min="7" max="7" width="11.7109375" style="2" bestFit="1" customWidth="1"/>
    <col min="8" max="8" width="11" style="2" bestFit="1" customWidth="1"/>
    <col min="9" max="9" width="10.42578125" style="2" bestFit="1" customWidth="1"/>
    <col min="10" max="10" width="11.85546875" style="2" bestFit="1" customWidth="1"/>
    <col min="11" max="11" width="10.5703125" style="2" bestFit="1" customWidth="1"/>
    <col min="12" max="12" width="11.42578125" style="2" customWidth="1"/>
    <col min="13" max="16384" width="11.42578125" style="2" hidden="1"/>
  </cols>
  <sheetData>
    <row r="1" spans="1:11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1.25" customHeight="1" x14ac:dyDescent="0.2">
      <c r="A3" s="1" t="s">
        <v>59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1" ht="10.5" customHeigh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</row>
    <row r="7" spans="1:11" ht="11.25" customHeight="1" x14ac:dyDescent="0.2">
      <c r="A7" s="12"/>
      <c r="B7" s="13" t="s">
        <v>16</v>
      </c>
      <c r="C7" s="13" t="s">
        <v>17</v>
      </c>
      <c r="D7" s="13" t="s">
        <v>18</v>
      </c>
      <c r="E7" s="13" t="s">
        <v>19</v>
      </c>
      <c r="F7" s="14" t="s">
        <v>20</v>
      </c>
      <c r="G7" s="15" t="s">
        <v>21</v>
      </c>
      <c r="H7" s="16" t="s">
        <v>22</v>
      </c>
      <c r="I7" s="16" t="s">
        <v>23</v>
      </c>
      <c r="J7" s="16" t="s">
        <v>24</v>
      </c>
      <c r="K7" s="16" t="s">
        <v>25</v>
      </c>
    </row>
    <row r="8" spans="1:11" ht="11.25" customHeight="1" x14ac:dyDescent="0.2">
      <c r="A8" s="17" t="s">
        <v>26</v>
      </c>
      <c r="B8" s="18">
        <f>((SUM(B9:B39)))</f>
        <v>332797.04864442896</v>
      </c>
      <c r="C8" s="18">
        <f>((SUM(C9:C39)))</f>
        <v>107068.36446286608</v>
      </c>
      <c r="D8" s="18">
        <f>((SUM(D9:D39)))</f>
        <v>59909.073735123384</v>
      </c>
      <c r="E8" s="18">
        <f>((SUM(E9:E39)))</f>
        <v>57172.22191239793</v>
      </c>
      <c r="F8" s="18">
        <f>((SUM(F9:F39)))</f>
        <v>225728.684181563</v>
      </c>
      <c r="G8" s="19">
        <f t="shared" ref="G8:G39" si="0">IFERROR(IF(C8&gt;0,+C8/B8*100,0),0)</f>
        <v>32.172269826004786</v>
      </c>
      <c r="H8" s="20">
        <f t="shared" ref="H8:H39" si="1">IFERROR(IF(D8&gt;0,+D8/B8*100,0),0)</f>
        <v>18.001684203375302</v>
      </c>
      <c r="I8" s="20">
        <f t="shared" ref="I8:I39" si="2">IFERROR(IF(E8&gt;0,+E8/B8*100,0),0)</f>
        <v>17.179305569347932</v>
      </c>
      <c r="J8" s="20">
        <f t="shared" ref="J8:K23" si="3">IFERROR(IF(D8&gt;0,+D8/C8*100,0),0)</f>
        <v>55.954038371344794</v>
      </c>
      <c r="K8" s="20">
        <f t="shared" si="3"/>
        <v>95.431657256418418</v>
      </c>
    </row>
    <row r="9" spans="1:11" ht="11.25" customHeight="1" x14ac:dyDescent="0.2">
      <c r="A9" s="21" t="s">
        <v>27</v>
      </c>
      <c r="B9" s="22">
        <v>2310.6090968600001</v>
      </c>
      <c r="C9" s="22">
        <v>1051.4793597933001</v>
      </c>
      <c r="D9" s="22">
        <v>206.80451724639005</v>
      </c>
      <c r="E9" s="22">
        <v>205.75948599569003</v>
      </c>
      <c r="F9" s="22">
        <f t="shared" ref="F9:F39" si="4">+B9-C9</f>
        <v>1259.1297370667</v>
      </c>
      <c r="G9" s="23">
        <f t="shared" si="0"/>
        <v>45.506587904557591</v>
      </c>
      <c r="H9" s="24">
        <f t="shared" si="1"/>
        <v>8.9502165263447999</v>
      </c>
      <c r="I9" s="24">
        <f t="shared" si="2"/>
        <v>8.9049890037785566</v>
      </c>
      <c r="J9" s="24">
        <f t="shared" si="3"/>
        <v>19.667957846271342</v>
      </c>
      <c r="K9" s="24">
        <f t="shared" si="3"/>
        <v>99.494676777560443</v>
      </c>
    </row>
    <row r="10" spans="1:11" ht="11.25" customHeight="1" x14ac:dyDescent="0.2">
      <c r="A10" s="21" t="s">
        <v>28</v>
      </c>
      <c r="B10" s="22">
        <v>1103.86079111</v>
      </c>
      <c r="C10" s="22">
        <v>402.32615932558002</v>
      </c>
      <c r="D10" s="22">
        <v>153.24644747137</v>
      </c>
      <c r="E10" s="22">
        <v>151.43976370236999</v>
      </c>
      <c r="F10" s="22">
        <f t="shared" si="4"/>
        <v>701.53463178442007</v>
      </c>
      <c r="G10" s="25">
        <f t="shared" si="0"/>
        <v>36.44718270326608</v>
      </c>
      <c r="H10" s="24">
        <f t="shared" si="1"/>
        <v>13.882769340622314</v>
      </c>
      <c r="I10" s="24">
        <f t="shared" si="2"/>
        <v>13.719099810591876</v>
      </c>
      <c r="J10" s="24">
        <f t="shared" si="3"/>
        <v>38.090102748540453</v>
      </c>
      <c r="K10" s="24">
        <f t="shared" si="3"/>
        <v>98.821059933974951</v>
      </c>
    </row>
    <row r="11" spans="1:11" ht="11.25" customHeight="1" x14ac:dyDescent="0.2">
      <c r="A11" s="21" t="s">
        <v>29</v>
      </c>
      <c r="B11" s="22">
        <v>410.85107188699999</v>
      </c>
      <c r="C11" s="22">
        <v>148.31204344626002</v>
      </c>
      <c r="D11" s="22">
        <v>5.3116104987600004</v>
      </c>
      <c r="E11" s="22">
        <v>5.2954381027600004</v>
      </c>
      <c r="F11" s="22">
        <f t="shared" si="4"/>
        <v>262.53902844073997</v>
      </c>
      <c r="G11" s="25">
        <f t="shared" si="0"/>
        <v>36.098735915444216</v>
      </c>
      <c r="H11" s="24">
        <f t="shared" si="1"/>
        <v>1.292831116239828</v>
      </c>
      <c r="I11" s="24">
        <f t="shared" si="2"/>
        <v>1.2888948003563812</v>
      </c>
      <c r="J11" s="24">
        <f t="shared" si="3"/>
        <v>3.5813750355915164</v>
      </c>
      <c r="K11" s="24">
        <f t="shared" si="3"/>
        <v>99.695527448713051</v>
      </c>
    </row>
    <row r="12" spans="1:11" ht="11.25" customHeight="1" x14ac:dyDescent="0.2">
      <c r="A12" s="21" t="s">
        <v>30</v>
      </c>
      <c r="B12" s="22">
        <v>1148.044996828</v>
      </c>
      <c r="C12" s="22">
        <v>644.31946676905022</v>
      </c>
      <c r="D12" s="22">
        <v>137.56195754916004</v>
      </c>
      <c r="E12" s="22">
        <v>122.04742474641</v>
      </c>
      <c r="F12" s="22">
        <f t="shared" si="4"/>
        <v>503.72553005894974</v>
      </c>
      <c r="G12" s="25">
        <f t="shared" si="0"/>
        <v>56.12318929565285</v>
      </c>
      <c r="H12" s="24">
        <f t="shared" si="1"/>
        <v>11.982279259892943</v>
      </c>
      <c r="I12" s="24">
        <f t="shared" si="2"/>
        <v>10.630892089040229</v>
      </c>
      <c r="J12" s="24">
        <f t="shared" si="3"/>
        <v>21.349961415719221</v>
      </c>
      <c r="K12" s="24">
        <f t="shared" si="3"/>
        <v>88.721785383720146</v>
      </c>
    </row>
    <row r="13" spans="1:11" ht="11.25" customHeight="1" x14ac:dyDescent="0.2">
      <c r="A13" s="21" t="s">
        <v>31</v>
      </c>
      <c r="B13" s="22">
        <v>696.88232943599996</v>
      </c>
      <c r="C13" s="22">
        <v>194.34144995039003</v>
      </c>
      <c r="D13" s="22">
        <v>116.54321302685001</v>
      </c>
      <c r="E13" s="22">
        <v>115.80126375585</v>
      </c>
      <c r="F13" s="22">
        <f t="shared" si="4"/>
        <v>502.54087948560993</v>
      </c>
      <c r="G13" s="25">
        <f t="shared" si="0"/>
        <v>27.887269018239312</v>
      </c>
      <c r="H13" s="24">
        <f t="shared" si="1"/>
        <v>16.723513870866928</v>
      </c>
      <c r="I13" s="24">
        <f t="shared" si="2"/>
        <v>16.617046933815953</v>
      </c>
      <c r="J13" s="24">
        <f t="shared" si="3"/>
        <v>59.968273909966328</v>
      </c>
      <c r="K13" s="24">
        <f t="shared" si="3"/>
        <v>99.363369816456768</v>
      </c>
    </row>
    <row r="14" spans="1:11" ht="11.25" customHeight="1" x14ac:dyDescent="0.2">
      <c r="A14" s="21" t="s">
        <v>32</v>
      </c>
      <c r="B14" s="22">
        <v>506.09026765499999</v>
      </c>
      <c r="C14" s="22">
        <v>157.3652166478</v>
      </c>
      <c r="D14" s="22">
        <v>61.381746341589981</v>
      </c>
      <c r="E14" s="22">
        <v>57.284360095519986</v>
      </c>
      <c r="F14" s="22">
        <f t="shared" si="4"/>
        <v>348.72505100720002</v>
      </c>
      <c r="G14" s="25">
        <f t="shared" si="0"/>
        <v>31.094298133208781</v>
      </c>
      <c r="H14" s="24">
        <f t="shared" si="1"/>
        <v>12.128616230066235</v>
      </c>
      <c r="I14" s="24">
        <f t="shared" si="2"/>
        <v>11.319000533432613</v>
      </c>
      <c r="J14" s="24">
        <f t="shared" si="3"/>
        <v>39.005917348920136</v>
      </c>
      <c r="K14" s="24">
        <f t="shared" si="3"/>
        <v>93.324748006894424</v>
      </c>
    </row>
    <row r="15" spans="1:11" ht="11.25" customHeight="1" x14ac:dyDescent="0.2">
      <c r="A15" s="21" t="s">
        <v>33</v>
      </c>
      <c r="B15" s="22">
        <v>38595.499344705</v>
      </c>
      <c r="C15" s="22">
        <v>10567.983466783344</v>
      </c>
      <c r="D15" s="22">
        <v>7010.5090130145918</v>
      </c>
      <c r="E15" s="22">
        <v>6912.3269969937019</v>
      </c>
      <c r="F15" s="22">
        <f t="shared" si="4"/>
        <v>28027.515877921658</v>
      </c>
      <c r="G15" s="25">
        <f t="shared" si="0"/>
        <v>27.381388105380704</v>
      </c>
      <c r="H15" s="24">
        <f t="shared" si="1"/>
        <v>18.164058328154209</v>
      </c>
      <c r="I15" s="24">
        <f t="shared" si="2"/>
        <v>17.90967111283668</v>
      </c>
      <c r="J15" s="24">
        <f t="shared" si="3"/>
        <v>66.337244329058677</v>
      </c>
      <c r="K15" s="24">
        <f t="shared" si="3"/>
        <v>98.599502320892512</v>
      </c>
    </row>
    <row r="16" spans="1:11" ht="11.25" customHeight="1" x14ac:dyDescent="0.2">
      <c r="A16" s="21" t="s">
        <v>34</v>
      </c>
      <c r="B16" s="22">
        <v>737.74525597599995</v>
      </c>
      <c r="C16" s="22">
        <v>257.97095433338001</v>
      </c>
      <c r="D16" s="22">
        <v>25.221828596909997</v>
      </c>
      <c r="E16" s="22">
        <v>25.221828596909997</v>
      </c>
      <c r="F16" s="22">
        <f t="shared" si="4"/>
        <v>479.77430164261995</v>
      </c>
      <c r="G16" s="25">
        <f t="shared" si="0"/>
        <v>34.967483998537865</v>
      </c>
      <c r="H16" s="24">
        <f t="shared" si="1"/>
        <v>3.4187720480212085</v>
      </c>
      <c r="I16" s="24">
        <f t="shared" si="2"/>
        <v>3.4187720480212085</v>
      </c>
      <c r="J16" s="24">
        <f t="shared" si="3"/>
        <v>9.7770032529768542</v>
      </c>
      <c r="K16" s="24">
        <f t="shared" si="3"/>
        <v>100</v>
      </c>
    </row>
    <row r="17" spans="1:11" ht="11.25" customHeight="1" x14ac:dyDescent="0.2">
      <c r="A17" s="21" t="s">
        <v>35</v>
      </c>
      <c r="B17" s="22">
        <v>47532.809750004002</v>
      </c>
      <c r="C17" s="22">
        <v>26164.261366435028</v>
      </c>
      <c r="D17" s="22">
        <v>12097.78412314341</v>
      </c>
      <c r="E17" s="22">
        <v>12091.058370137382</v>
      </c>
      <c r="F17" s="22">
        <f t="shared" si="4"/>
        <v>21368.548383568974</v>
      </c>
      <c r="G17" s="25">
        <f t="shared" si="0"/>
        <v>55.044634441019603</v>
      </c>
      <c r="H17" s="24">
        <f t="shared" si="1"/>
        <v>25.451439093903751</v>
      </c>
      <c r="I17" s="24">
        <f t="shared" si="2"/>
        <v>25.437289387540073</v>
      </c>
      <c r="J17" s="24">
        <f t="shared" si="3"/>
        <v>46.237820184227033</v>
      </c>
      <c r="K17" s="24">
        <f t="shared" si="3"/>
        <v>99.944405083298165</v>
      </c>
    </row>
    <row r="18" spans="1:11" ht="11.25" customHeight="1" x14ac:dyDescent="0.2">
      <c r="A18" s="21" t="s">
        <v>36</v>
      </c>
      <c r="B18" s="22">
        <v>501.24897239500001</v>
      </c>
      <c r="C18" s="22">
        <v>144.11149476229002</v>
      </c>
      <c r="D18" s="22">
        <v>24.548797480650002</v>
      </c>
      <c r="E18" s="22">
        <v>24.374070064449995</v>
      </c>
      <c r="F18" s="22">
        <f t="shared" si="4"/>
        <v>357.13747763270999</v>
      </c>
      <c r="G18" s="25">
        <f t="shared" si="0"/>
        <v>28.750481836145415</v>
      </c>
      <c r="H18" s="24">
        <f t="shared" si="1"/>
        <v>4.8975257472058766</v>
      </c>
      <c r="I18" s="24">
        <f t="shared" si="2"/>
        <v>4.8626673383466725</v>
      </c>
      <c r="J18" s="24">
        <f t="shared" si="3"/>
        <v>17.034586672730661</v>
      </c>
      <c r="K18" s="24">
        <f t="shared" si="3"/>
        <v>99.288244500213381</v>
      </c>
    </row>
    <row r="19" spans="1:11" ht="11.25" customHeight="1" x14ac:dyDescent="0.2">
      <c r="A19" s="21" t="s">
        <v>37</v>
      </c>
      <c r="B19" s="22">
        <v>4504.212079422</v>
      </c>
      <c r="C19" s="22">
        <v>1188.77877514375</v>
      </c>
      <c r="D19" s="22">
        <v>770.12157840314001</v>
      </c>
      <c r="E19" s="22">
        <v>758.54125556806002</v>
      </c>
      <c r="F19" s="22">
        <f t="shared" si="4"/>
        <v>3315.43330427825</v>
      </c>
      <c r="G19" s="25">
        <f t="shared" si="0"/>
        <v>26.392602172859924</v>
      </c>
      <c r="H19" s="24">
        <f t="shared" si="1"/>
        <v>17.097809002411925</v>
      </c>
      <c r="I19" s="24">
        <f t="shared" si="2"/>
        <v>16.84070914496991</v>
      </c>
      <c r="J19" s="24">
        <f t="shared" si="3"/>
        <v>64.782581461383771</v>
      </c>
      <c r="K19" s="24">
        <f t="shared" si="3"/>
        <v>98.496299394818678</v>
      </c>
    </row>
    <row r="20" spans="1:11" ht="11.25" customHeight="1" x14ac:dyDescent="0.2">
      <c r="A20" s="21" t="s">
        <v>38</v>
      </c>
      <c r="B20" s="22">
        <v>32311.945883254</v>
      </c>
      <c r="C20" s="22">
        <v>6395.9083822592911</v>
      </c>
      <c r="D20" s="22">
        <v>4382.5461639740388</v>
      </c>
      <c r="E20" s="22">
        <v>3894.3064498558488</v>
      </c>
      <c r="F20" s="22">
        <f t="shared" si="4"/>
        <v>25916.037500994709</v>
      </c>
      <c r="G20" s="25">
        <f t="shared" si="0"/>
        <v>19.794253200869701</v>
      </c>
      <c r="H20" s="24">
        <f t="shared" si="1"/>
        <v>13.563238128117003</v>
      </c>
      <c r="I20" s="24">
        <f t="shared" si="2"/>
        <v>12.052218903579289</v>
      </c>
      <c r="J20" s="24">
        <f t="shared" si="3"/>
        <v>68.521090391634843</v>
      </c>
      <c r="K20" s="24">
        <f t="shared" si="3"/>
        <v>88.859450742774143</v>
      </c>
    </row>
    <row r="21" spans="1:11" ht="11.25" customHeight="1" x14ac:dyDescent="0.2">
      <c r="A21" s="21" t="s">
        <v>39</v>
      </c>
      <c r="B21" s="22">
        <v>19747.547631807</v>
      </c>
      <c r="C21" s="22">
        <v>9015.7233106055792</v>
      </c>
      <c r="D21" s="22">
        <v>4303.3884511262595</v>
      </c>
      <c r="E21" s="22">
        <v>4299.6162565852592</v>
      </c>
      <c r="F21" s="22">
        <f t="shared" si="4"/>
        <v>10731.82432120142</v>
      </c>
      <c r="G21" s="25">
        <f t="shared" si="0"/>
        <v>45.654900946202176</v>
      </c>
      <c r="H21" s="24">
        <f t="shared" si="1"/>
        <v>21.792014539541473</v>
      </c>
      <c r="I21" s="24">
        <f t="shared" si="2"/>
        <v>21.77291244842954</v>
      </c>
      <c r="J21" s="24">
        <f t="shared" si="3"/>
        <v>47.732037717528449</v>
      </c>
      <c r="K21" s="24">
        <f t="shared" si="3"/>
        <v>99.912343619827922</v>
      </c>
    </row>
    <row r="22" spans="1:11" ht="11.25" customHeight="1" x14ac:dyDescent="0.2">
      <c r="A22" s="21" t="s">
        <v>40</v>
      </c>
      <c r="B22" s="22">
        <v>610.77337392799996</v>
      </c>
      <c r="C22" s="22">
        <v>180.13766936323998</v>
      </c>
      <c r="D22" s="22">
        <v>62.1376931665</v>
      </c>
      <c r="E22" s="22">
        <v>61.653938488500003</v>
      </c>
      <c r="F22" s="22">
        <f t="shared" si="4"/>
        <v>430.63570456475998</v>
      </c>
      <c r="G22" s="25">
        <f t="shared" si="0"/>
        <v>29.493373000977481</v>
      </c>
      <c r="H22" s="24">
        <f t="shared" si="1"/>
        <v>10.173608709705313</v>
      </c>
      <c r="I22" s="24">
        <f t="shared" si="2"/>
        <v>10.094405080560696</v>
      </c>
      <c r="J22" s="24">
        <f t="shared" si="3"/>
        <v>34.494558182165648</v>
      </c>
      <c r="K22" s="24">
        <f t="shared" si="3"/>
        <v>99.221479502459545</v>
      </c>
    </row>
    <row r="23" spans="1:11" ht="11.25" customHeight="1" x14ac:dyDescent="0.2">
      <c r="A23" s="21" t="s">
        <v>41</v>
      </c>
      <c r="B23" s="22">
        <v>105.91005094099999</v>
      </c>
      <c r="C23" s="22">
        <v>26.147376015660001</v>
      </c>
      <c r="D23" s="22">
        <v>20.691770625540002</v>
      </c>
      <c r="E23" s="22">
        <v>20.552936884809998</v>
      </c>
      <c r="F23" s="22">
        <f t="shared" si="4"/>
        <v>79.762674925339994</v>
      </c>
      <c r="G23" s="25">
        <f t="shared" si="0"/>
        <v>24.688285751298611</v>
      </c>
      <c r="H23" s="24">
        <f t="shared" si="1"/>
        <v>19.537117055176285</v>
      </c>
      <c r="I23" s="24">
        <f t="shared" si="2"/>
        <v>19.406030591241581</v>
      </c>
      <c r="J23" s="24">
        <f t="shared" si="3"/>
        <v>79.135170631069954</v>
      </c>
      <c r="K23" s="24">
        <f t="shared" si="3"/>
        <v>99.329038856835965</v>
      </c>
    </row>
    <row r="24" spans="1:11" ht="11.25" customHeight="1" x14ac:dyDescent="0.2">
      <c r="A24" s="21" t="s">
        <v>42</v>
      </c>
      <c r="B24" s="22">
        <v>1878.8396393309999</v>
      </c>
      <c r="C24" s="22">
        <v>993.53060004687995</v>
      </c>
      <c r="D24" s="22">
        <v>185.37725604430003</v>
      </c>
      <c r="E24" s="22">
        <v>183.56879949530003</v>
      </c>
      <c r="F24" s="22">
        <f t="shared" si="4"/>
        <v>885.30903928411999</v>
      </c>
      <c r="G24" s="25">
        <f t="shared" si="0"/>
        <v>52.880010579330083</v>
      </c>
      <c r="H24" s="24">
        <f t="shared" si="1"/>
        <v>9.8665821267379403</v>
      </c>
      <c r="I24" s="24">
        <f t="shared" si="2"/>
        <v>9.770328220276614</v>
      </c>
      <c r="J24" s="24">
        <f t="shared" ref="J24:K54" si="5">IFERROR(IF(D24&gt;0,+D24/C24*100,0),0)</f>
        <v>18.658434479577473</v>
      </c>
      <c r="K24" s="24">
        <f t="shared" si="5"/>
        <v>99.024445291946805</v>
      </c>
    </row>
    <row r="25" spans="1:11" ht="11.25" customHeight="1" x14ac:dyDescent="0.2">
      <c r="A25" s="21" t="s">
        <v>43</v>
      </c>
      <c r="B25" s="22">
        <v>3492.2932638490001</v>
      </c>
      <c r="C25" s="22">
        <v>1079.96858524291</v>
      </c>
      <c r="D25" s="22">
        <v>347.90250683747007</v>
      </c>
      <c r="E25" s="22">
        <v>336.95747523844011</v>
      </c>
      <c r="F25" s="22">
        <f t="shared" si="4"/>
        <v>2412.3246786060899</v>
      </c>
      <c r="G25" s="25">
        <f t="shared" si="0"/>
        <v>30.924338354466606</v>
      </c>
      <c r="H25" s="24">
        <f t="shared" si="1"/>
        <v>9.9620072128201631</v>
      </c>
      <c r="I25" s="24">
        <f t="shared" si="2"/>
        <v>9.6486019294687022</v>
      </c>
      <c r="J25" s="24">
        <f t="shared" si="5"/>
        <v>32.21413211377984</v>
      </c>
      <c r="K25" s="24">
        <f t="shared" si="5"/>
        <v>96.85399461518017</v>
      </c>
    </row>
    <row r="26" spans="1:11" ht="11.25" customHeight="1" x14ac:dyDescent="0.2">
      <c r="A26" s="21" t="s">
        <v>44</v>
      </c>
      <c r="B26" s="22">
        <v>6050.4825452300001</v>
      </c>
      <c r="C26" s="22">
        <v>1497.0716040187599</v>
      </c>
      <c r="D26" s="22">
        <v>944.8994846600101</v>
      </c>
      <c r="E26" s="22">
        <v>944.41811174198006</v>
      </c>
      <c r="F26" s="22">
        <f t="shared" si="4"/>
        <v>4553.4109412112402</v>
      </c>
      <c r="G26" s="25">
        <f t="shared" si="0"/>
        <v>24.743011699108223</v>
      </c>
      <c r="H26" s="24">
        <f t="shared" si="1"/>
        <v>15.616927701162242</v>
      </c>
      <c r="I26" s="24">
        <f t="shared" si="2"/>
        <v>15.608971758567058</v>
      </c>
      <c r="J26" s="24">
        <f t="shared" si="5"/>
        <v>63.116519084558732</v>
      </c>
      <c r="K26" s="24">
        <f t="shared" si="5"/>
        <v>99.949055648156772</v>
      </c>
    </row>
    <row r="27" spans="1:11" ht="11.25" customHeight="1" x14ac:dyDescent="0.2">
      <c r="A27" s="21" t="s">
        <v>45</v>
      </c>
      <c r="B27" s="22">
        <v>2818.4097298259999</v>
      </c>
      <c r="C27" s="22">
        <v>674.50513703140007</v>
      </c>
      <c r="D27" s="22">
        <v>405.75952284099003</v>
      </c>
      <c r="E27" s="22">
        <v>402.92882751171004</v>
      </c>
      <c r="F27" s="22">
        <f t="shared" si="4"/>
        <v>2143.9045927945999</v>
      </c>
      <c r="G27" s="25">
        <f t="shared" si="0"/>
        <v>23.93211781429104</v>
      </c>
      <c r="H27" s="24">
        <f t="shared" si="1"/>
        <v>14.396754259929425</v>
      </c>
      <c r="I27" s="24">
        <f t="shared" si="2"/>
        <v>14.296318354556123</v>
      </c>
      <c r="J27" s="24">
        <f t="shared" si="5"/>
        <v>60.156624548005603</v>
      </c>
      <c r="K27" s="24">
        <f t="shared" si="5"/>
        <v>99.302371190339429</v>
      </c>
    </row>
    <row r="28" spans="1:11" ht="11.25" customHeight="1" x14ac:dyDescent="0.2">
      <c r="A28" s="21" t="s">
        <v>46</v>
      </c>
      <c r="B28" s="22">
        <v>2173.1128560100001</v>
      </c>
      <c r="C28" s="22">
        <v>237.01885050186999</v>
      </c>
      <c r="D28" s="22">
        <v>47.572740318279997</v>
      </c>
      <c r="E28" s="22">
        <v>43.165963751730004</v>
      </c>
      <c r="F28" s="22">
        <f t="shared" si="4"/>
        <v>1936.0940055081301</v>
      </c>
      <c r="G28" s="25">
        <f t="shared" si="0"/>
        <v>10.906881796146315</v>
      </c>
      <c r="H28" s="24">
        <f t="shared" si="1"/>
        <v>2.1891518513045454</v>
      </c>
      <c r="I28" s="24">
        <f t="shared" si="2"/>
        <v>1.986365486373588</v>
      </c>
      <c r="J28" s="24">
        <f t="shared" si="5"/>
        <v>20.071289780347943</v>
      </c>
      <c r="K28" s="24">
        <f t="shared" si="5"/>
        <v>90.736761142900406</v>
      </c>
    </row>
    <row r="29" spans="1:11" ht="11.25" customHeight="1" x14ac:dyDescent="0.2">
      <c r="A29" s="21" t="s">
        <v>47</v>
      </c>
      <c r="B29" s="22">
        <v>4496.996284719</v>
      </c>
      <c r="C29" s="22">
        <v>3864.7875101765303</v>
      </c>
      <c r="D29" s="22">
        <v>88.202405734010014</v>
      </c>
      <c r="E29" s="22">
        <v>83.651695712140025</v>
      </c>
      <c r="F29" s="22">
        <f t="shared" si="4"/>
        <v>632.20877454246965</v>
      </c>
      <c r="G29" s="25">
        <f t="shared" si="0"/>
        <v>85.941532202489384</v>
      </c>
      <c r="H29" s="24">
        <f t="shared" si="1"/>
        <v>1.9613626551955545</v>
      </c>
      <c r="I29" s="24">
        <f t="shared" si="2"/>
        <v>1.8601682193154647</v>
      </c>
      <c r="J29" s="24">
        <f t="shared" si="5"/>
        <v>2.2822058263684784</v>
      </c>
      <c r="K29" s="24">
        <f t="shared" si="5"/>
        <v>94.840605554917104</v>
      </c>
    </row>
    <row r="30" spans="1:11" ht="11.25" customHeight="1" x14ac:dyDescent="0.2">
      <c r="A30" s="21" t="s">
        <v>48</v>
      </c>
      <c r="B30" s="22">
        <v>5217.7365898649996</v>
      </c>
      <c r="C30" s="22">
        <v>1173.7014986599797</v>
      </c>
      <c r="D30" s="22">
        <v>840.80077682984995</v>
      </c>
      <c r="E30" s="22">
        <v>836.23840903784992</v>
      </c>
      <c r="F30" s="22">
        <f t="shared" si="4"/>
        <v>4044.0350912050199</v>
      </c>
      <c r="G30" s="25">
        <f t="shared" si="0"/>
        <v>22.49445671404327</v>
      </c>
      <c r="H30" s="24">
        <f t="shared" si="1"/>
        <v>16.114281783849197</v>
      </c>
      <c r="I30" s="24">
        <f t="shared" si="2"/>
        <v>16.026842187897536</v>
      </c>
      <c r="J30" s="24">
        <f t="shared" si="5"/>
        <v>71.636679154776232</v>
      </c>
      <c r="K30" s="24">
        <f t="shared" si="5"/>
        <v>99.457378261566078</v>
      </c>
    </row>
    <row r="31" spans="1:11" ht="11.25" customHeight="1" x14ac:dyDescent="0.2">
      <c r="A31" s="21" t="s">
        <v>49</v>
      </c>
      <c r="B31" s="22">
        <v>1160.635340351</v>
      </c>
      <c r="C31" s="22">
        <v>160.28306139360001</v>
      </c>
      <c r="D31" s="22">
        <v>94.117772947630002</v>
      </c>
      <c r="E31" s="22">
        <v>94.108449369630009</v>
      </c>
      <c r="F31" s="22">
        <f t="shared" si="4"/>
        <v>1000.3522789573999</v>
      </c>
      <c r="G31" s="25">
        <f t="shared" si="0"/>
        <v>13.809941488178975</v>
      </c>
      <c r="H31" s="24">
        <f t="shared" si="1"/>
        <v>8.1091596710442104</v>
      </c>
      <c r="I31" s="24">
        <f t="shared" si="2"/>
        <v>8.1083563543024351</v>
      </c>
      <c r="J31" s="24">
        <f t="shared" si="5"/>
        <v>58.719725047245731</v>
      </c>
      <c r="K31" s="24">
        <f t="shared" si="5"/>
        <v>99.990093711625349</v>
      </c>
    </row>
    <row r="32" spans="1:11" ht="11.25" customHeight="1" x14ac:dyDescent="0.2">
      <c r="A32" s="21" t="s">
        <v>50</v>
      </c>
      <c r="B32" s="22">
        <v>1174.703273824</v>
      </c>
      <c r="C32" s="22">
        <v>503.7858954587702</v>
      </c>
      <c r="D32" s="22">
        <v>306.12766696789998</v>
      </c>
      <c r="E32" s="22">
        <v>300.96610717242999</v>
      </c>
      <c r="F32" s="22">
        <f t="shared" si="4"/>
        <v>670.91737836522975</v>
      </c>
      <c r="G32" s="25">
        <f t="shared" si="0"/>
        <v>42.886225541774557</v>
      </c>
      <c r="H32" s="24">
        <f t="shared" si="1"/>
        <v>26.059999473004414</v>
      </c>
      <c r="I32" s="24">
        <f t="shared" si="2"/>
        <v>25.620606827177557</v>
      </c>
      <c r="J32" s="24">
        <f t="shared" si="5"/>
        <v>60.765430260632101</v>
      </c>
      <c r="K32" s="24">
        <f t="shared" si="5"/>
        <v>98.3139192067827</v>
      </c>
    </row>
    <row r="33" spans="1:11" ht="11.25" customHeight="1" x14ac:dyDescent="0.2">
      <c r="A33" s="26" t="s">
        <v>51</v>
      </c>
      <c r="B33" s="22">
        <v>36264.671165401996</v>
      </c>
      <c r="C33" s="22">
        <v>11031.927370226005</v>
      </c>
      <c r="D33" s="22">
        <v>9170.292646389551</v>
      </c>
      <c r="E33" s="22">
        <v>9169.2758616166993</v>
      </c>
      <c r="F33" s="22">
        <f t="shared" si="4"/>
        <v>25232.743795175993</v>
      </c>
      <c r="G33" s="25">
        <f t="shared" si="0"/>
        <v>30.420591213718001</v>
      </c>
      <c r="H33" s="24">
        <f t="shared" si="1"/>
        <v>25.287124773761612</v>
      </c>
      <c r="I33" s="24">
        <f t="shared" si="2"/>
        <v>25.284320985004737</v>
      </c>
      <c r="J33" s="24">
        <f t="shared" si="5"/>
        <v>83.125027374085079</v>
      </c>
      <c r="K33" s="24">
        <f t="shared" si="5"/>
        <v>99.988912188388539</v>
      </c>
    </row>
    <row r="34" spans="1:11" ht="11.25" customHeight="1" x14ac:dyDescent="0.2">
      <c r="A34" s="21" t="s">
        <v>52</v>
      </c>
      <c r="B34" s="22">
        <v>69546.767704122001</v>
      </c>
      <c r="C34" s="22">
        <v>14102.221290495201</v>
      </c>
      <c r="D34" s="22">
        <v>13443.53364430122</v>
      </c>
      <c r="E34" s="22">
        <v>11418.24076402569</v>
      </c>
      <c r="F34" s="22">
        <f t="shared" si="4"/>
        <v>55444.546413626798</v>
      </c>
      <c r="G34" s="25">
        <f t="shared" si="0"/>
        <v>20.277320939617688</v>
      </c>
      <c r="H34" s="24">
        <f t="shared" si="1"/>
        <v>19.33020625990132</v>
      </c>
      <c r="I34" s="24">
        <f t="shared" si="2"/>
        <v>16.418075405895443</v>
      </c>
      <c r="J34" s="24">
        <f t="shared" si="5"/>
        <v>95.329192241239809</v>
      </c>
      <c r="K34" s="24">
        <f t="shared" si="5"/>
        <v>84.9348174827973</v>
      </c>
    </row>
    <row r="35" spans="1:11" s="32" customFormat="1" ht="22.5" x14ac:dyDescent="0.25">
      <c r="A35" s="27" t="s">
        <v>53</v>
      </c>
      <c r="B35" s="28">
        <v>575.62938737599995</v>
      </c>
      <c r="C35" s="28">
        <v>199.37230076704992</v>
      </c>
      <c r="D35" s="28">
        <v>86.73537649991998</v>
      </c>
      <c r="E35" s="28">
        <v>85.628300509949995</v>
      </c>
      <c r="F35" s="29">
        <f t="shared" si="4"/>
        <v>376.25708660895003</v>
      </c>
      <c r="G35" s="30">
        <f t="shared" si="0"/>
        <v>34.635532017551483</v>
      </c>
      <c r="H35" s="31">
        <f t="shared" si="1"/>
        <v>15.067920158715701</v>
      </c>
      <c r="I35" s="31">
        <f t="shared" si="2"/>
        <v>14.875595719719181</v>
      </c>
      <c r="J35" s="31">
        <f t="shared" si="5"/>
        <v>43.504226096714966</v>
      </c>
      <c r="K35" s="31">
        <f t="shared" si="5"/>
        <v>98.723616551118553</v>
      </c>
    </row>
    <row r="36" spans="1:11" s="32" customFormat="1" ht="22.5" x14ac:dyDescent="0.25">
      <c r="A36" s="27" t="s">
        <v>54</v>
      </c>
      <c r="B36" s="28">
        <v>2460.2305228670002</v>
      </c>
      <c r="C36" s="28">
        <v>1459.1616723583402</v>
      </c>
      <c r="D36" s="28">
        <v>418.54854265816999</v>
      </c>
      <c r="E36" s="28">
        <v>413.58135248405</v>
      </c>
      <c r="F36" s="29">
        <f t="shared" si="4"/>
        <v>1001.06885050866</v>
      </c>
      <c r="G36" s="30">
        <f t="shared" si="0"/>
        <v>59.309957290421856</v>
      </c>
      <c r="H36" s="31">
        <f t="shared" si="1"/>
        <v>17.012574178228608</v>
      </c>
      <c r="I36" s="31">
        <f t="shared" si="2"/>
        <v>16.810674798152164</v>
      </c>
      <c r="J36" s="31">
        <f t="shared" si="5"/>
        <v>28.684178771067874</v>
      </c>
      <c r="K36" s="31">
        <f t="shared" si="5"/>
        <v>98.813234387922193</v>
      </c>
    </row>
    <row r="37" spans="1:11" ht="11.25" customHeight="1" x14ac:dyDescent="0.2">
      <c r="A37" s="21" t="s">
        <v>55</v>
      </c>
      <c r="B37" s="22">
        <v>27232.009465993</v>
      </c>
      <c r="C37" s="22">
        <v>4206.1493735156891</v>
      </c>
      <c r="D37" s="22">
        <v>2739.4628477954993</v>
      </c>
      <c r="E37" s="22">
        <v>2733.3673400796097</v>
      </c>
      <c r="F37" s="22">
        <f t="shared" si="4"/>
        <v>23025.860092477313</v>
      </c>
      <c r="G37" s="25">
        <f t="shared" si="0"/>
        <v>15.44560778288608</v>
      </c>
      <c r="H37" s="24">
        <f t="shared" si="1"/>
        <v>10.059716126408178</v>
      </c>
      <c r="I37" s="24">
        <f t="shared" si="2"/>
        <v>10.037332513022976</v>
      </c>
      <c r="J37" s="24">
        <f t="shared" si="5"/>
        <v>65.129946764247521</v>
      </c>
      <c r="K37" s="24">
        <f t="shared" si="5"/>
        <v>99.777492594185219</v>
      </c>
    </row>
    <row r="38" spans="1:11" ht="11.25" customHeight="1" x14ac:dyDescent="0.2">
      <c r="A38" s="21" t="s">
        <v>56</v>
      </c>
      <c r="B38" s="22">
        <v>11993.984938729</v>
      </c>
      <c r="C38" s="22">
        <v>6586.2925876555801</v>
      </c>
      <c r="D38" s="22">
        <v>538.07207458775997</v>
      </c>
      <c r="E38" s="22">
        <v>509.03844328493</v>
      </c>
      <c r="F38" s="22">
        <f t="shared" si="4"/>
        <v>5407.6923510734196</v>
      </c>
      <c r="G38" s="25">
        <f t="shared" si="0"/>
        <v>54.913297134367824</v>
      </c>
      <c r="H38" s="24">
        <f t="shared" si="1"/>
        <v>4.4861826768708566</v>
      </c>
      <c r="I38" s="24">
        <f t="shared" si="2"/>
        <v>4.2441144113932214</v>
      </c>
      <c r="J38" s="24">
        <f t="shared" si="5"/>
        <v>8.1695744218264235</v>
      </c>
      <c r="K38" s="24">
        <f t="shared" si="5"/>
        <v>94.604137126968752</v>
      </c>
    </row>
    <row r="39" spans="1:11" ht="11.25" customHeight="1" x14ac:dyDescent="0.2">
      <c r="A39" s="33" t="s">
        <v>57</v>
      </c>
      <c r="B39" s="34">
        <v>5436.5150407270003</v>
      </c>
      <c r="C39" s="34">
        <v>2759.42063368356</v>
      </c>
      <c r="D39" s="34">
        <v>873.86955804567003</v>
      </c>
      <c r="E39" s="34">
        <v>871.80617179226999</v>
      </c>
      <c r="F39" s="35">
        <f t="shared" si="4"/>
        <v>2677.0944070434402</v>
      </c>
      <c r="G39" s="36">
        <f t="shared" si="0"/>
        <v>50.75715992711676</v>
      </c>
      <c r="H39" s="37">
        <f t="shared" si="1"/>
        <v>16.074075975127101</v>
      </c>
      <c r="I39" s="37">
        <f t="shared" si="2"/>
        <v>16.036121766632458</v>
      </c>
      <c r="J39" s="37">
        <f t="shared" si="5"/>
        <v>31.66858823111497</v>
      </c>
      <c r="K39" s="37">
        <f t="shared" si="5"/>
        <v>99.763879376000403</v>
      </c>
    </row>
    <row r="40" spans="1:11" ht="11.25" customHeight="1" x14ac:dyDescent="0.2">
      <c r="A40" s="38" t="s">
        <v>58</v>
      </c>
      <c r="B40" s="22"/>
      <c r="C40" s="22"/>
      <c r="D40" s="22"/>
      <c r="E40" s="22"/>
      <c r="F40" s="22"/>
      <c r="G40" s="24"/>
      <c r="H40" s="24"/>
      <c r="I40" s="24"/>
      <c r="J40" s="24"/>
      <c r="K40" s="24"/>
    </row>
    <row r="41" spans="1:11" ht="11.25" customHeight="1" x14ac:dyDescent="0.2"/>
    <row r="42" spans="1:11" ht="11.25" customHeight="1" x14ac:dyDescent="0.2"/>
    <row r="43" spans="1:11" ht="11.25" hidden="1" customHeight="1" x14ac:dyDescent="0.2">
      <c r="B43" s="39"/>
      <c r="C43" s="39"/>
      <c r="D43" s="39"/>
      <c r="E43" s="39"/>
      <c r="F43" s="39"/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CUA4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Gonzalez Alfonso</dc:creator>
  <cp:lastModifiedBy>Mariela Gonzalez Alfonso</cp:lastModifiedBy>
  <dcterms:created xsi:type="dcterms:W3CDTF">2021-04-23T22:48:56Z</dcterms:created>
  <dcterms:modified xsi:type="dcterms:W3CDTF">2021-04-23T22:50:21Z</dcterms:modified>
</cp:coreProperties>
</file>