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h-dfsusa01\Archivo_central\zInventarios Archivo Central\Inventarios Ultima Actualizacion Depositos\"/>
    </mc:Choice>
  </mc:AlternateContent>
  <bookViews>
    <workbookView xWindow="0" yWindow="0" windowWidth="19740" windowHeight="12000" tabRatio="506"/>
  </bookViews>
  <sheets>
    <sheet name="Inventario_Documental" sheetId="5" r:id="rId1"/>
    <sheet name="Instructivo" sheetId="6" r:id="rId2"/>
    <sheet name="Listas" sheetId="7" state="hidden" r:id="rId3"/>
  </sheets>
  <definedNames>
    <definedName name="_xlnm._FilterDatabase" localSheetId="0" hidden="1">Inventario_Documental!$A$12:$AA$189</definedName>
    <definedName name="_xlnm.Print_Area" localSheetId="0">Inventario_Documental!$A$1:$R$202</definedName>
    <definedName name="_xlnm.Print_Titles" localSheetId="0">Inventario_Documental!$1:$11</definedName>
  </definedNames>
  <calcPr calcId="162913"/>
</workbook>
</file>

<file path=xl/calcChain.xml><?xml version="1.0" encoding="utf-8"?>
<calcChain xmlns="http://schemas.openxmlformats.org/spreadsheetml/2006/main">
  <c r="Q162" i="5" l="1"/>
  <c r="Q161" i="5"/>
  <c r="Q160" i="5"/>
  <c r="Q34" i="5" l="1"/>
  <c r="Q36" i="5"/>
  <c r="Q37" i="5"/>
  <c r="Q38" i="5"/>
  <c r="Q42" i="5"/>
  <c r="Q45" i="5"/>
  <c r="Q50" i="5"/>
  <c r="Q56" i="5"/>
  <c r="Q60" i="5"/>
  <c r="Q68" i="5"/>
  <c r="Q69" i="5"/>
  <c r="Q73" i="5"/>
  <c r="Q76" i="5"/>
  <c r="Q86" i="5"/>
  <c r="Q158" i="5"/>
</calcChain>
</file>

<file path=xl/sharedStrings.xml><?xml version="1.0" encoding="utf-8"?>
<sst xmlns="http://schemas.openxmlformats.org/spreadsheetml/2006/main" count="2727" uniqueCount="466">
  <si>
    <t>Registro de Entrada</t>
  </si>
  <si>
    <t xml:space="preserve">No. Orden </t>
  </si>
  <si>
    <t>INICIAL</t>
  </si>
  <si>
    <t>FINAL</t>
  </si>
  <si>
    <t>Unidad de Conservación</t>
  </si>
  <si>
    <t>Carpeta</t>
  </si>
  <si>
    <t>Tomo</t>
  </si>
  <si>
    <t>Otro</t>
  </si>
  <si>
    <t>Folios</t>
  </si>
  <si>
    <t>Entidad Remitente:</t>
  </si>
  <si>
    <t xml:space="preserve">Entidad Productora: </t>
  </si>
  <si>
    <t>Objeto:</t>
  </si>
  <si>
    <t>Elaborado  por</t>
  </si>
  <si>
    <t>Cargo</t>
  </si>
  <si>
    <t>Firma</t>
  </si>
  <si>
    <t>Caja</t>
  </si>
  <si>
    <t>Lugar y fecha</t>
  </si>
  <si>
    <t>Entregado por</t>
  </si>
  <si>
    <t>Recibido  por</t>
  </si>
  <si>
    <t xml:space="preserve">Instructivo formato único de inventario documental </t>
  </si>
  <si>
    <t>Este formato de inventario podrá ser diligenciado para transferencias primarias, transferencias secundarias, valoración de fondos acumulados, fusión y supresión de entidades y/o dependencias o para la entrega de inventarios individuales.</t>
  </si>
  <si>
    <t>Para las transferencias primarias, secundarias y las ocasionadas por fusión y/o supresión de entidades o dependencias, el asiento corresponderá a cada una de las unidades de conservación. En los inventarios individuales, el asiento corresponderá a los asuntos tramitados en ejercicio de las funciones asignadas.</t>
  </si>
  <si>
    <t>Cuando no se puedan identificar series, se debe reunir bajo un solo asunto aquellos documentos que guarden relación con la misma función de la oficina productora.</t>
  </si>
  <si>
    <t>Cuando se realiza el inventario de fondos acumulados, las series o asuntos deben registrarse, en lo posible, en orden alfabético.</t>
  </si>
  <si>
    <t>Para la documentación ordenada numéricamente, como actas, resoluciones, memorandos, circulares, entre otros, se anotarán los siguientes datos: faltantes, saltos por error en la numeración y/o repetición del número consecutivo en diferentes documentos.</t>
  </si>
  <si>
    <t>Para los expedientes deberá registrarse la existencia de anexos: circulares, actas, memorandos, resoluciones, informes, impresos, planos, facturas, disquetes, fotografías, o cualquier objeto del cual se hable en el documento principal. De estos debe señalarse, en primer lugar, el número de unidades anexas de cada tipo, ejemplo una hoja con 5 fotografías o 5 fotografías sueltas; luego, el número consecutivo (sí lo tiene), ciudad, fecha, asunto o tema de cada anexo.</t>
  </si>
  <si>
    <t>Para los anexos legibles por máquina deberán registrarse las características físicas y requerimientos técnicos para la visualización y consulta de la información. Especificar programas de sistematización de la información</t>
  </si>
  <si>
    <t>A los impresos se le asignará un número de folio y se registrará el número de páginas que lo componen.</t>
  </si>
  <si>
    <t>Asímismo, se anotará información sobre el estado de conservación de la documentación, especificando el tipo de deterioro: físico (rasgaduras, mutilaciones, perforaciones, dobleces, faltantes), químico (oxidación de tintas, soporte débil), biológico (ataque de hongos, insectos, roedores).</t>
  </si>
  <si>
    <t>Contenido</t>
  </si>
  <si>
    <t xml:space="preserve">Código </t>
  </si>
  <si>
    <t>dd</t>
  </si>
  <si>
    <t>mm</t>
  </si>
  <si>
    <t>aaaa</t>
  </si>
  <si>
    <t>MINISTERIO DE HACIENDA Y CRÉDITO PÚBLICO</t>
  </si>
  <si>
    <t xml:space="preserve">Código: </t>
  </si>
  <si>
    <t xml:space="preserve">Fecha:  </t>
  </si>
  <si>
    <t xml:space="preserve">Versión: </t>
  </si>
  <si>
    <t>D</t>
  </si>
  <si>
    <t>S</t>
  </si>
  <si>
    <t>SB</t>
  </si>
  <si>
    <t>CÓDIGO</t>
  </si>
  <si>
    <t xml:space="preserve"> </t>
  </si>
  <si>
    <t>CONVENCIONES</t>
  </si>
  <si>
    <t>Nombre del Expediente</t>
  </si>
  <si>
    <t>Fechas Extremas</t>
  </si>
  <si>
    <r>
      <t>D</t>
    </r>
    <r>
      <rPr>
        <sz val="9"/>
        <rFont val="Arial Narrow"/>
        <family val="2"/>
      </rPr>
      <t>:  Código de la Dependencia</t>
    </r>
  </si>
  <si>
    <r>
      <t>S</t>
    </r>
    <r>
      <rPr>
        <sz val="9"/>
        <rFont val="Arial Narrow"/>
        <family val="2"/>
      </rPr>
      <t>: Código de la Serie Documental</t>
    </r>
  </si>
  <si>
    <r>
      <t>SB</t>
    </r>
    <r>
      <rPr>
        <sz val="9"/>
        <rFont val="Arial Narrow"/>
        <family val="2"/>
      </rPr>
      <t>: Código de la Subserie Documental</t>
    </r>
  </si>
  <si>
    <t>SOPORTE</t>
  </si>
  <si>
    <t>Soporte</t>
  </si>
  <si>
    <t>Idioma</t>
  </si>
  <si>
    <r>
      <t>Entidad remitente.</t>
    </r>
    <r>
      <rPr>
        <sz val="11"/>
        <color indexed="8"/>
        <rFont val="Arial"/>
        <family val="2"/>
      </rPr>
      <t xml:space="preserve"> Debe colocarse el nombre de la entidad responsable de la documentación que se va a transferir.</t>
    </r>
  </si>
  <si>
    <r>
      <t>Entidad productora.</t>
    </r>
    <r>
      <rPr>
        <sz val="11"/>
        <color indexed="8"/>
        <rFont val="Arial"/>
        <family val="2"/>
      </rPr>
      <t xml:space="preserve"> Debe colocarse el nombre completo o razón social de la entidad que produce o produjo los documentos.</t>
    </r>
  </si>
  <si>
    <r>
      <t>Unidad administrativa</t>
    </r>
    <r>
      <rPr>
        <sz val="11"/>
        <color indexed="8"/>
        <rFont val="Arial"/>
        <family val="2"/>
      </rPr>
      <t>. Debe consignarse el nombre de la dependencia o unidad administrativa de mayor jerarquía de la cual dependa la oficina productora.</t>
    </r>
  </si>
  <si>
    <r>
      <t>Oficina productora.</t>
    </r>
    <r>
      <rPr>
        <sz val="11"/>
        <color indexed="8"/>
        <rFont val="Arial"/>
        <family val="2"/>
      </rPr>
      <t xml:space="preserve"> Debe colocarse el nombre de la unidad administrativa que produce y conserva la documentación tramitada en ejercicio de sus funciones.</t>
    </r>
  </si>
  <si>
    <r>
      <t>Objeto.</t>
    </r>
    <r>
      <rPr>
        <sz val="11"/>
        <color indexed="8"/>
        <rFont val="Arial"/>
        <family val="2"/>
      </rPr>
      <t xml:space="preserve"> Se debe consignar la finalidad del inventario, que puede ser: transferencias primarias, transferencias secundarias, valoración de fondos acumulados, fusión y supresión de entidades y/o dependencias, inventarios individuales.</t>
    </r>
  </si>
  <si>
    <r>
      <t>Registro de entrada.</t>
    </r>
    <r>
      <rPr>
        <sz val="11"/>
        <color indexed="8"/>
        <rFont val="Arial"/>
        <family val="2"/>
      </rPr>
      <t xml:space="preserve"> Se diligencia sólo para transferencias primarias y transferencias secundarias. Debe consignarse en las tres primeras casillas los dígitos correspondientes a la fecha de la entrada de la transferencia (año, mes día).</t>
    </r>
  </si>
  <si>
    <r>
      <t>N° de orden.</t>
    </r>
    <r>
      <rPr>
        <sz val="11"/>
        <color indexed="8"/>
        <rFont val="Arial"/>
        <family val="2"/>
      </rPr>
      <t xml:space="preserve"> Debe anotarse en forma consecutiva el número correspondiente a cada uno de los asientos descritos, que generalmente corresponde a una unidad de conservación.</t>
    </r>
  </si>
  <si>
    <r>
      <t>Código.</t>
    </r>
    <r>
      <rPr>
        <sz val="11"/>
        <color indexed="8"/>
        <rFont val="Arial"/>
        <family val="2"/>
      </rPr>
      <t xml:space="preserve"> Sistema convencional establecido por la entidad que identifica las oficinas productoras y cada una de las series, subseries o asuntos relacionados.</t>
    </r>
  </si>
  <si>
    <r>
      <t>Fechas extremas.</t>
    </r>
    <r>
      <rPr>
        <sz val="11"/>
        <color indexed="8"/>
        <rFont val="Arial"/>
        <family val="2"/>
      </rPr>
      <t xml:space="preserve"> Debe consignarse la fecha inicial y final de cada unidad descrita. (asiento). Deben colocarse los cuatro (4) dígitos correspondientes al año. Ejemplo: 1950-1960. En el caso de una sola fecha se anotará ésta. Cuando la documentación no tenga fecha se anotará s.f.</t>
    </r>
  </si>
  <si>
    <r>
      <t>Unidad de conservación.</t>
    </r>
    <r>
      <rPr>
        <sz val="11"/>
        <color indexed="8"/>
        <rFont val="Arial"/>
        <family val="2"/>
      </rPr>
      <t xml:space="preserve"> Se consignará el número asignado a cada unidad de almacenamiento. En la columna "otro" se registrarán las unidades de conservación diferentes escribiendo el nombre en la parte de arriba y debajo la cantidad o el número correspondiente.</t>
    </r>
  </si>
  <si>
    <r>
      <t xml:space="preserve">Recibido por. </t>
    </r>
    <r>
      <rPr>
        <sz val="11"/>
        <color indexed="8"/>
        <rFont val="Arial"/>
        <family val="2"/>
      </rPr>
      <t>Se registrará el nombre y apellido, cargo, firma de la persona responsable de recibir el inventario, así como el lugar y la fecha en que se recibió.</t>
    </r>
  </si>
  <si>
    <t>Formato</t>
  </si>
  <si>
    <r>
      <rPr>
        <b/>
        <u/>
        <sz val="11"/>
        <color indexed="8"/>
        <rFont val="Arial"/>
        <family val="2"/>
      </rPr>
      <t>Elaborado por</t>
    </r>
    <r>
      <rPr>
        <u/>
        <sz val="11"/>
        <color indexed="8"/>
        <rFont val="Arial"/>
        <family val="2"/>
      </rPr>
      <t>.</t>
    </r>
    <r>
      <rPr>
        <sz val="11"/>
        <color indexed="8"/>
        <rFont val="Arial"/>
        <family val="2"/>
      </rPr>
      <t xml:space="preserve"> Se escribirá el nombre y apellido, cargo, firma de la persona responsable de elaborar el inventario, así como el lugar y la fecha en que se realiza.</t>
    </r>
  </si>
  <si>
    <r>
      <rPr>
        <b/>
        <u/>
        <sz val="11"/>
        <color indexed="8"/>
        <rFont val="Arial"/>
        <family val="2"/>
      </rPr>
      <t>Idioma.</t>
    </r>
    <r>
      <rPr>
        <sz val="11"/>
        <color indexed="8"/>
        <rFont val="Arial"/>
        <family val="2"/>
      </rPr>
      <t xml:space="preserve"> Establece el Idioma, lengua o dialecto en que se encuentra la información.</t>
    </r>
  </si>
  <si>
    <r>
      <rPr>
        <b/>
        <u/>
        <sz val="11"/>
        <color indexed="8"/>
        <rFont val="Arial"/>
        <family val="2"/>
      </rPr>
      <t>Soporte.</t>
    </r>
    <r>
      <rPr>
        <sz val="11"/>
        <color indexed="8"/>
        <rFont val="Arial"/>
        <family val="2"/>
      </rPr>
      <t xml:space="preserve"> Establece el soporte en el que se encuentra la información: documento físico, medio electrónico o por algún otro tipo de formato audio visual entre otros (físico, análogo o digital-electrónico).</t>
    </r>
  </si>
  <si>
    <r>
      <rPr>
        <b/>
        <u/>
        <sz val="11"/>
        <color indexed="8"/>
        <rFont val="Arial"/>
        <family val="2"/>
      </rPr>
      <t>Formato:.</t>
    </r>
    <r>
      <rPr>
        <sz val="11"/>
        <color indexed="8"/>
        <rFont val="Arial"/>
        <family val="2"/>
      </rPr>
      <t xml:space="preserve"> Identifica la forma, tamaño o modo en la que se presenta la información o se permite su visualización o consulta, tales como: hoja de cálculo, imagen, audio, video, documento de texto, etc.</t>
    </r>
  </si>
  <si>
    <r>
      <rPr>
        <b/>
        <u/>
        <sz val="11"/>
        <color indexed="8"/>
        <rFont val="Arial"/>
        <family val="2"/>
      </rPr>
      <t>Disponible en.</t>
    </r>
    <r>
      <rPr>
        <sz val="11"/>
        <color indexed="8"/>
        <rFont val="Arial"/>
        <family val="2"/>
      </rPr>
      <t xml:space="preserve"> Indica si la información está publicada o disponible para ser solicitada, señalando dónde está publicada y/o dónde se puede consultar o solicitar.</t>
    </r>
  </si>
  <si>
    <r>
      <rPr>
        <b/>
        <u/>
        <sz val="11"/>
        <color indexed="8"/>
        <rFont val="Arial"/>
        <family val="2"/>
      </rPr>
      <t>Entregado por.</t>
    </r>
    <r>
      <rPr>
        <sz val="11"/>
        <color indexed="8"/>
        <rFont val="Arial"/>
        <family val="2"/>
      </rPr>
      <t xml:space="preserve"> Se registrará el nombre y apellido, cargo, firma de la persona responsable de entregar la transferencia, así como el lugar y la fecha en que se realiza.</t>
    </r>
  </si>
  <si>
    <t>Pública</t>
  </si>
  <si>
    <t>CLASIFICACIÓN DE LA INFORMACIÓN</t>
  </si>
  <si>
    <t>IDIOMAS</t>
  </si>
  <si>
    <t>Español</t>
  </si>
  <si>
    <t>Inglés</t>
  </si>
  <si>
    <t>Francés</t>
  </si>
  <si>
    <t>Chino Mandarín</t>
  </si>
  <si>
    <t>Alemán</t>
  </si>
  <si>
    <t>Japonés</t>
  </si>
  <si>
    <t>Ruso</t>
  </si>
  <si>
    <t>Portugués</t>
  </si>
  <si>
    <t>Hindi</t>
  </si>
  <si>
    <t>FORMATO</t>
  </si>
  <si>
    <t>Hoja de cálculo</t>
  </si>
  <si>
    <t>Imagen</t>
  </si>
  <si>
    <t>Audio</t>
  </si>
  <si>
    <t>Video</t>
  </si>
  <si>
    <t>Documento de texto</t>
  </si>
  <si>
    <t>Físico</t>
  </si>
  <si>
    <t>Ubicación Topográfica</t>
  </si>
  <si>
    <t>Depósito</t>
  </si>
  <si>
    <t>Módulo</t>
  </si>
  <si>
    <t>Estante</t>
  </si>
  <si>
    <t>Entrepaño</t>
  </si>
  <si>
    <t>Hoja No.</t>
  </si>
  <si>
    <t>Observaciones</t>
  </si>
  <si>
    <t>Unidad Administrativa</t>
  </si>
  <si>
    <t>Oficina Productora</t>
  </si>
  <si>
    <t>Serie</t>
  </si>
  <si>
    <t>Confidencialidad</t>
  </si>
  <si>
    <r>
      <t>Folios</t>
    </r>
    <r>
      <rPr>
        <b/>
        <sz val="11"/>
        <color indexed="8"/>
        <rFont val="Arial"/>
        <family val="2"/>
      </rPr>
      <t>.</t>
    </r>
    <r>
      <rPr>
        <sz val="11"/>
        <color indexed="8"/>
        <rFont val="Arial"/>
        <family val="2"/>
      </rPr>
      <t xml:space="preserve"> Se anotará el número total de folios contenido en cada unidad de conservación descrita.</t>
    </r>
  </si>
  <si>
    <r>
      <t xml:space="preserve">Observaciones. </t>
    </r>
    <r>
      <rPr>
        <sz val="11"/>
        <color indexed="8"/>
        <rFont val="Arial"/>
        <family val="2"/>
      </rPr>
      <t>Se consignarán aquellos datos relevantes en cuanto al estado de la documentación que contiene cada carpeta.</t>
    </r>
  </si>
  <si>
    <r>
      <t>Contenido.</t>
    </r>
    <r>
      <rPr>
        <sz val="11"/>
        <color indexed="8"/>
        <rFont val="Arial"/>
        <family val="2"/>
      </rPr>
      <t xml:space="preserve"> Se consignarán los datos que describan el contenido de cada una de las carpetas.</t>
    </r>
  </si>
  <si>
    <r>
      <rPr>
        <b/>
        <u/>
        <sz val="11"/>
        <color indexed="8"/>
        <rFont val="Arial"/>
        <family val="2"/>
      </rPr>
      <t>Confidencial.</t>
    </r>
    <r>
      <rPr>
        <sz val="11"/>
        <color indexed="8"/>
        <rFont val="Arial"/>
        <family val="2"/>
      </rPr>
      <t xml:space="preserve">  Se refleja la disponibilidad de la información que es  clasificar de acuerdo a los niveles de clasificación de la información que establece la ley 1712 de 2014, que son: </t>
    </r>
    <r>
      <rPr>
        <b/>
        <sz val="11"/>
        <color indexed="8"/>
        <rFont val="Arial"/>
        <family val="2"/>
      </rPr>
      <t>Pública, Clasificada y Reservada.</t>
    </r>
    <r>
      <rPr>
        <sz val="11"/>
        <color indexed="8"/>
        <rFont val="Arial"/>
        <family val="2"/>
      </rPr>
      <t xml:space="preserve"> </t>
    </r>
  </si>
  <si>
    <t xml:space="preserve">Subserie </t>
  </si>
  <si>
    <t>Título carpeta</t>
  </si>
  <si>
    <t>INVENTARIO DOCUMENTAL</t>
  </si>
  <si>
    <t>Disponible en</t>
  </si>
  <si>
    <r>
      <rPr>
        <b/>
        <u/>
        <sz val="11"/>
        <color indexed="8"/>
        <rFont val="Arial"/>
        <family val="2"/>
      </rPr>
      <t>Ubicación topográfica</t>
    </r>
    <r>
      <rPr>
        <sz val="11"/>
        <color indexed="8"/>
        <rFont val="Arial"/>
        <family val="2"/>
      </rPr>
      <t>. Se registrará el número de Depósito, módulo estante, entrepaño, en el cual se encuentra ubicadas las carpetas, este espacio es exclusivo para el Grupo de Gestión de Información.</t>
    </r>
  </si>
  <si>
    <r>
      <t>Nombre de las series, subseries título carpeta.</t>
    </r>
    <r>
      <rPr>
        <sz val="11"/>
        <color indexed="8"/>
        <rFont val="Arial"/>
        <family val="2"/>
      </rPr>
      <t xml:space="preserve"> Debe anotarse el nombre asignado al conjunto de unidades documentales de estructura y contenido homogéneos, emanados de un mismo órgano o sujeto productor como consecuencia del ejercicio de sus funciones específicas.</t>
    </r>
  </si>
  <si>
    <t>Digital</t>
  </si>
  <si>
    <t>Híbrido</t>
  </si>
  <si>
    <t xml:space="preserve">Reservada </t>
  </si>
  <si>
    <t>Clasificada</t>
  </si>
  <si>
    <t xml:space="preserve">  de </t>
  </si>
  <si>
    <r>
      <t>Hoja N°.</t>
    </r>
    <r>
      <rPr>
        <sz val="11"/>
        <color indexed="8"/>
        <rFont val="Arial"/>
        <family val="2"/>
      </rPr>
      <t xml:space="preserve"> Se numerará cada hoja del inventario consecutivamente. </t>
    </r>
    <r>
      <rPr>
        <b/>
        <sz val="11"/>
        <color indexed="8"/>
        <rFont val="Arial"/>
        <family val="2"/>
      </rPr>
      <t xml:space="preserve">De: </t>
    </r>
    <r>
      <rPr>
        <sz val="11"/>
        <color indexed="8"/>
        <rFont val="Arial"/>
        <family val="2"/>
      </rPr>
      <t>Se registrará el total de hojas del inventario.</t>
    </r>
  </si>
  <si>
    <t>Apo.1.4.Fr.3</t>
  </si>
  <si>
    <t>DIRECCION GENERAL DE PARTICIPACIONES ESTATALES</t>
  </si>
  <si>
    <t>Actas</t>
  </si>
  <si>
    <t>Actas de Asamblea de Accionistas</t>
  </si>
  <si>
    <t>CENTRALES ELECTRICAS DE NARIÑO CEDENAR</t>
  </si>
  <si>
    <t>Actas, Citaciones, Poder, Lineamientos y anexos</t>
  </si>
  <si>
    <t>MHCP62609</t>
  </si>
  <si>
    <t>1/1</t>
  </si>
  <si>
    <t>EMPRESA DISTRIBUIDORA DEL PACIFICO E.S.P DISPAC</t>
  </si>
  <si>
    <t>1/2</t>
  </si>
  <si>
    <t>2/2</t>
  </si>
  <si>
    <t xml:space="preserve"> BANCO DE COMERCIO EXTERIOR DE COLOMBIA- BANCOLDEX</t>
  </si>
  <si>
    <t xml:space="preserve">Actas </t>
  </si>
  <si>
    <t xml:space="preserve">CENTRAL DE ABASTOS DE BUCARAMANGA S.A -CENTROABASTOS </t>
  </si>
  <si>
    <t>COLOMBIA TELECOMUNICACIONES S.A E.S.P- COLTEL</t>
  </si>
  <si>
    <t>MHCP62610</t>
  </si>
  <si>
    <t>Informes</t>
  </si>
  <si>
    <t>Informe de Gestion y Monitoreo de Portafolio</t>
  </si>
  <si>
    <t>Informes comité de audirtoria, anexos</t>
  </si>
  <si>
    <t>Informes de Juntas Directivas</t>
  </si>
  <si>
    <t>Informes de asambleas y pre-sambleas de juntas directivas , anexos</t>
  </si>
  <si>
    <t>MHCP62611</t>
  </si>
  <si>
    <t xml:space="preserve">Proyectos </t>
  </si>
  <si>
    <t>Proyectos de Norma</t>
  </si>
  <si>
    <t>Proyecto, Solicitud, Antecedentes y Estudio Tecnico</t>
  </si>
  <si>
    <t>Informes de Encargo fiduciario</t>
  </si>
  <si>
    <t>PATRIMONIO AUTONOMO DE REMANENTES -PAR</t>
  </si>
  <si>
    <t>Informes de encargos fiduciarios Cordoba, Caribe, Cesar y Sucre, anexos</t>
  </si>
  <si>
    <t>MHCP62612</t>
  </si>
  <si>
    <t>Informes de encargos fiduciarios electrificadoras: Cordoba, Magangue, Atlantico y Bolivar, anexos</t>
  </si>
  <si>
    <t>1/3</t>
  </si>
  <si>
    <t>2/3</t>
  </si>
  <si>
    <t>Informes de encargos fiduciarios electrificadoras: Magdalena, Sucre, Cordoba, Atlantico y Guajira, anexos</t>
  </si>
  <si>
    <t>3/3</t>
  </si>
  <si>
    <t>Informes de encargos fiduciarios electrificadoras: Cordoba, Magangue, Choco y Cesar, anexos</t>
  </si>
  <si>
    <t>1/4</t>
  </si>
  <si>
    <t>Informes de encargos fiduciarios electrificadoras:  Bolivar, Atlantico, Magdalena y Guajira,  anexos</t>
  </si>
  <si>
    <t>2/4</t>
  </si>
  <si>
    <t>Informes de encargos fiduciarios electrificadoras: Sucre, Cordoba, Magangue y Guajira, anexos</t>
  </si>
  <si>
    <t>MHCP62613</t>
  </si>
  <si>
    <t>3/4</t>
  </si>
  <si>
    <t>Informes de encargos fiduciarios electrificadoras:  Bolivar y Atlantico, anexos</t>
  </si>
  <si>
    <t>4/4</t>
  </si>
  <si>
    <t>Informes de encargos fiduciarios electrificadoras: Cordoba, Choco, Sucre y Magdalena, anexos</t>
  </si>
  <si>
    <t>Informes de encargos fiduciarios electrificadoras: Cordoba, Choco, Sucre,  Magdalena y Magangue anexos</t>
  </si>
  <si>
    <t>Informes de encargos fiduciarios electrificadoras: Guajira, Cordoba, Bolivar,  Sucre y Atlantico , anexos</t>
  </si>
  <si>
    <t>Informes de encargos fiduciarios electrificadoras: Guajira, Cordoba, Atlantico, Bolivar y Cesar, anexos</t>
  </si>
  <si>
    <t>Informes de encargos fiduciarios electrificadoras: Maguangue, Cordoba y Magdalena, anexos</t>
  </si>
  <si>
    <t>Informes de encargos fiduciarios electrificadoras: Atlantico, Maguangue, Bolivar,Sucre y Guajira, anexos</t>
  </si>
  <si>
    <t>MHCP62614</t>
  </si>
  <si>
    <t>Informes de encargos fiduciarios electrificadoras: Sucre, Guajira y Cordoba, anexos</t>
  </si>
  <si>
    <t>Informes de encargos fiduciarios electrificadora  Cesar, anexos</t>
  </si>
  <si>
    <t>Informes de encargos fiduciarios electrificadoras: Magdalena, Maguangue, Cesar, Bolivar y Atlantico, anexos</t>
  </si>
  <si>
    <t>Informes de encargos fiduciarios electrificadoras: Magdalena, Sucre, Magangue y Bolivar, anexos</t>
  </si>
  <si>
    <t>Informes de encargos fiduciarios electrificadoras:  Bolivar, Atlantico y Cordoba, anexos</t>
  </si>
  <si>
    <t>Informes de encargos fiduciarios electrificadoras: Sucre, Guajira, Cordoba y Choco, anexos</t>
  </si>
  <si>
    <t>MHCP62615</t>
  </si>
  <si>
    <t>Informes de encargos fiduciarios electrificadoras: Magangue, Atlantico, Blivar, Magdalena y Cesar, anexos</t>
  </si>
  <si>
    <t>Informes de encargos fiduciarios electrificadoras:  Choco,Sucre, Cordoba, Magdalena, Magangue, Cesar, Bolivar, anexos</t>
  </si>
  <si>
    <t>Informes de encargos fiduciarios electrificadora  Choco, anexos</t>
  </si>
  <si>
    <t>Informes de encargos fiduciarios electrificadoras:  Atlantico,Sucre, Cordoba, Magdalena,Cesar, Bolivar, anexos</t>
  </si>
  <si>
    <t>MHCP62616</t>
  </si>
  <si>
    <t>SATENA S.A</t>
  </si>
  <si>
    <t xml:space="preserve">Proyecto subvencion Satena </t>
  </si>
  <si>
    <t>MHCP62617</t>
  </si>
  <si>
    <t>COMPAÑÍA DE SEGUROS POSITIVA</t>
  </si>
  <si>
    <t>Estudios tecnicos, Solicitudes,Antecedentes</t>
  </si>
  <si>
    <t>ELECTRIFICADORA DEL META S.A EMSA</t>
  </si>
  <si>
    <t>Informes de gestion y monitoreo, anexos</t>
  </si>
  <si>
    <t>ACUEDUCTO METROPOLITANO DE BUCARAMANGA S.A AMB</t>
  </si>
  <si>
    <t>PREVISORA</t>
  </si>
  <si>
    <t>MHCP62618</t>
  </si>
  <si>
    <t>GESTION ENERGETICA S.A -GENSA</t>
  </si>
  <si>
    <t>MHCP62619</t>
  </si>
  <si>
    <t>CENTRAL DE INVERSIONAES S.A-CISA</t>
  </si>
  <si>
    <t>YARA COLOMBIA S.A</t>
  </si>
  <si>
    <t>GENERADORA Y COMERCIALIZADORA DE ENERGIA DEL CARIBE-GECELCA</t>
  </si>
  <si>
    <t>FINANCIARA DESARROLLO NACIONAL-FDN</t>
  </si>
  <si>
    <t>EMPRESA ACUEDUCTO ALCANTARILLADO DE CUCUTA - EIS CUCUTA</t>
  </si>
  <si>
    <t>MHCP62620</t>
  </si>
  <si>
    <t>ARTESANIAS DE COLOMBIA S.A</t>
  </si>
  <si>
    <t>EMPRESA DE ENEGIA ARCHIPIELAGO DE SAN ANDRES, PROVIDENCIA Y SANTA CATALINA - EEDAS</t>
  </si>
  <si>
    <t>EMPRESA ELECTRICA DEL AMAZONAS - EEASA</t>
  </si>
  <si>
    <t>ELECTRIFICADORA DEL HUILA S.A E.S.P ELECTROHUILA</t>
  </si>
  <si>
    <t>BANCA DE INVERSION</t>
  </si>
  <si>
    <t>MHCP62621</t>
  </si>
  <si>
    <t>CORPORACION ELECTRICA DE LA COSTA ATLANTICA S.A E.S.P - CORELCA</t>
  </si>
  <si>
    <t xml:space="preserve">ELECTRIFICADORA DEL TOLIMA S.A E.S.P ELECTROLIMA </t>
  </si>
  <si>
    <t>CHIPAQUE EN LIQUIDACION</t>
  </si>
  <si>
    <t>COMPAÑÍA PROMOTORA DE INVERSION DEL CAFÉ - EN LIQUIDACION</t>
  </si>
  <si>
    <t>MHCP62622</t>
  </si>
  <si>
    <t>CORPORACION FINANCIERA DEL NORTE - CONFINORTE S.A</t>
  </si>
  <si>
    <t>FONDO MUTUO DE INVERSION DE LOS EMPLEADOS DEL BANCO POPULAR - FIMEBAP</t>
  </si>
  <si>
    <t>Actas de Comité de Aprovechamiento de Activos Publicos-CAAF</t>
  </si>
  <si>
    <t>ACTAS DE COMITÉ CAAF</t>
  </si>
  <si>
    <t>Actas, Anexos</t>
  </si>
  <si>
    <t>Informes de Gobierno Cooperativo</t>
  </si>
  <si>
    <t>INFORMES</t>
  </si>
  <si>
    <t>Informes, Anexos</t>
  </si>
  <si>
    <t>AVANTE SETP PASTO</t>
  </si>
  <si>
    <t>Informes juntas directivas y anexos</t>
  </si>
  <si>
    <t xml:space="preserve">Informe de fiducia , informe comité fiduciario, anexos </t>
  </si>
  <si>
    <t>MHCP62623</t>
  </si>
  <si>
    <t>EMPOPASTO</t>
  </si>
  <si>
    <t>MHCP62624</t>
  </si>
  <si>
    <t>MEGABUS PEREIRA</t>
  </si>
  <si>
    <t xml:space="preserve">MOVILIDAD FUTURA POPAYAN </t>
  </si>
  <si>
    <t>TRANSMETRO BARRANQUILLA</t>
  </si>
  <si>
    <t>Actas, citaciones, poder, lineamientos y anexos</t>
  </si>
  <si>
    <t>MHCP62625</t>
  </si>
  <si>
    <t>METROCALI S.A CALI</t>
  </si>
  <si>
    <t xml:space="preserve"> METROBUS S.A  MEDELLIN</t>
  </si>
  <si>
    <t>Actas Juntas Directivas y Encargos Fiduciarios</t>
  </si>
  <si>
    <t>MHCP62626</t>
  </si>
  <si>
    <t>METROLINEA BUCARAMANGA</t>
  </si>
  <si>
    <t>TRANSCARIBE CARTAGENA</t>
  </si>
  <si>
    <t>TRANSFEDERAL NEIVA</t>
  </si>
  <si>
    <t>Convenios</t>
  </si>
  <si>
    <t>Convenios de Confinanciacion</t>
  </si>
  <si>
    <t xml:space="preserve"> TRANSFEDERAL NEIVA</t>
  </si>
  <si>
    <t>Convenio, antecedentes, otrosi al convenio, conpes, comunicaciones de doble via, contrato de usufructo, anexos</t>
  </si>
  <si>
    <t>Convenios de Cooperacion Tecnica</t>
  </si>
  <si>
    <t>Contratatos derivados, otrosies de contratos e informes de pagos</t>
  </si>
  <si>
    <t>MHCP62627</t>
  </si>
  <si>
    <t>MHCP62628</t>
  </si>
  <si>
    <t xml:space="preserve">CIUDAD AMABLE MONTERIA </t>
  </si>
  <si>
    <t>Informes de juntas directivas  y anexos</t>
  </si>
  <si>
    <t>MHCP62629</t>
  </si>
  <si>
    <t>SIVA SAS VALLEDUPAR</t>
  </si>
  <si>
    <t>MHCP62630</t>
  </si>
  <si>
    <t xml:space="preserve">REGIOTRAM DE OCCIDENTE </t>
  </si>
  <si>
    <t>METRO DE BOGOTA</t>
  </si>
  <si>
    <t>SANTA MARTA</t>
  </si>
  <si>
    <t>MHCP62631</t>
  </si>
  <si>
    <t>METROSABANAS S.A SINCELEJO</t>
  </si>
  <si>
    <t>Actas,  anexos</t>
  </si>
  <si>
    <t>MHCP62632</t>
  </si>
  <si>
    <t>AMABLE ARMENIA</t>
  </si>
  <si>
    <t xml:space="preserve">Informe Juntas Directivas , inexos </t>
  </si>
  <si>
    <t>ECOPETROL</t>
  </si>
  <si>
    <t>Planes</t>
  </si>
  <si>
    <t>Planes de Enajenacion</t>
  </si>
  <si>
    <t>Plan de enajenacion, Antecedentes , Anexos</t>
  </si>
  <si>
    <t>BANCO AGRARIO</t>
  </si>
  <si>
    <t>MHCP62633</t>
  </si>
  <si>
    <t xml:space="preserve"> LLOREDA S.A</t>
  </si>
  <si>
    <t>Informes de Juntas Directivas y anexos</t>
  </si>
  <si>
    <t xml:space="preserve">GRAN CENTRAL DE ABASTOS DEL CARIBE S.A -GRANABASTOS </t>
  </si>
  <si>
    <t xml:space="preserve"> ELECTRIFICADORA DEL CARIBE S.A -ELECTRICARIBE</t>
  </si>
  <si>
    <t>SOACHA</t>
  </si>
  <si>
    <t>MHCP62634</t>
  </si>
  <si>
    <t>Archivo Central</t>
  </si>
  <si>
    <t>E4</t>
  </si>
  <si>
    <t>F1</t>
  </si>
  <si>
    <t>F2</t>
  </si>
  <si>
    <t>F3</t>
  </si>
  <si>
    <t>F4</t>
  </si>
  <si>
    <t>A1</t>
  </si>
  <si>
    <t>A2</t>
  </si>
  <si>
    <t>A3</t>
  </si>
  <si>
    <t>A4</t>
  </si>
  <si>
    <t>B1</t>
  </si>
  <si>
    <t>B2</t>
  </si>
  <si>
    <t>B3</t>
  </si>
  <si>
    <t>B4</t>
  </si>
  <si>
    <t>C1</t>
  </si>
  <si>
    <t>C2</t>
  </si>
  <si>
    <t>C3</t>
  </si>
  <si>
    <t>C4</t>
  </si>
  <si>
    <t>D1</t>
  </si>
  <si>
    <t>D2</t>
  </si>
  <si>
    <t>D3</t>
  </si>
  <si>
    <t>D4</t>
  </si>
  <si>
    <t>E1</t>
  </si>
  <si>
    <t>E2</t>
  </si>
  <si>
    <t>E3</t>
  </si>
  <si>
    <t>MHCP0526456</t>
  </si>
  <si>
    <t>MHCP0526457</t>
  </si>
  <si>
    <t>MHCP0526458</t>
  </si>
  <si>
    <t>MHCP0526459</t>
  </si>
  <si>
    <t>MHCP0526460</t>
  </si>
  <si>
    <t>MHCP0526461</t>
  </si>
  <si>
    <t>MHCP0526462</t>
  </si>
  <si>
    <t>MHCP0526463</t>
  </si>
  <si>
    <t>MHCP0526464</t>
  </si>
  <si>
    <t>MHCP0526465</t>
  </si>
  <si>
    <t>MHCP0526466</t>
  </si>
  <si>
    <t>MHCP0526467</t>
  </si>
  <si>
    <t>MHCP0526468</t>
  </si>
  <si>
    <t>MHCP0526469</t>
  </si>
  <si>
    <t>MHCP0526470</t>
  </si>
  <si>
    <t>MHCP0526471</t>
  </si>
  <si>
    <t>MHCP0526472</t>
  </si>
  <si>
    <t>MHCP0526473</t>
  </si>
  <si>
    <t>MHCP0526474</t>
  </si>
  <si>
    <t>MHCP0526475</t>
  </si>
  <si>
    <t>MHCP0526476</t>
  </si>
  <si>
    <t>MHCP0526477</t>
  </si>
  <si>
    <t>MHCP0526478</t>
  </si>
  <si>
    <t>MHCP0526479</t>
  </si>
  <si>
    <t>MHCP0526480</t>
  </si>
  <si>
    <t>MHCP0526481</t>
  </si>
  <si>
    <t>MHCP0526482</t>
  </si>
  <si>
    <t>MHCP0526483</t>
  </si>
  <si>
    <t>MHCP0526484</t>
  </si>
  <si>
    <t>MHCP0526485</t>
  </si>
  <si>
    <t>MHCP0526486</t>
  </si>
  <si>
    <t>MHCP0526487</t>
  </si>
  <si>
    <t>MHCP0526488</t>
  </si>
  <si>
    <t>MHCP0526489</t>
  </si>
  <si>
    <t>MHCP0526490</t>
  </si>
  <si>
    <t>MHCP0526491</t>
  </si>
  <si>
    <t>MHCP0526492</t>
  </si>
  <si>
    <t>MHCP0526493</t>
  </si>
  <si>
    <t>MHCP0526494</t>
  </si>
  <si>
    <t>MHCP0526495</t>
  </si>
  <si>
    <t>MHCP0526496</t>
  </si>
  <si>
    <t>MHCP0526497</t>
  </si>
  <si>
    <t>MHCP0526498</t>
  </si>
  <si>
    <t>MHCP0526499</t>
  </si>
  <si>
    <t>MHCP0526500</t>
  </si>
  <si>
    <t>MHCP0526501</t>
  </si>
  <si>
    <t>MHCP0526502</t>
  </si>
  <si>
    <t>MHCP0526503</t>
  </si>
  <si>
    <t>MHCP0526504</t>
  </si>
  <si>
    <t>MHCP0526505</t>
  </si>
  <si>
    <t>MHCP0526506</t>
  </si>
  <si>
    <t>MHCP0526507</t>
  </si>
  <si>
    <t>MHCP0526508</t>
  </si>
  <si>
    <t>MHCP0526509</t>
  </si>
  <si>
    <t>MHCP0526510</t>
  </si>
  <si>
    <t>MHCP0526511</t>
  </si>
  <si>
    <t>MHCP0526512</t>
  </si>
  <si>
    <t>MHCP0526513</t>
  </si>
  <si>
    <t>MHCP0526514</t>
  </si>
  <si>
    <t>MHCP0526515</t>
  </si>
  <si>
    <t>MHCP0526516</t>
  </si>
  <si>
    <t>MHCP0526517</t>
  </si>
  <si>
    <t>MHCP0526518</t>
  </si>
  <si>
    <t>MHCP0526519</t>
  </si>
  <si>
    <t>MHCP0526520</t>
  </si>
  <si>
    <t>MHCP0526521</t>
  </si>
  <si>
    <t>MHCP0526522</t>
  </si>
  <si>
    <t>MHCP0526523</t>
  </si>
  <si>
    <t>MHCP0526524</t>
  </si>
  <si>
    <t>MHCP0526525</t>
  </si>
  <si>
    <t>MHCP0526526</t>
  </si>
  <si>
    <t>MHCP0526527</t>
  </si>
  <si>
    <t>MHCP0526528</t>
  </si>
  <si>
    <t>MHCP0526529</t>
  </si>
  <si>
    <t>MHCP0526530</t>
  </si>
  <si>
    <t>MHCP0526531</t>
  </si>
  <si>
    <t>MHCP0526532</t>
  </si>
  <si>
    <t>MHCP0526533</t>
  </si>
  <si>
    <t>MHCP0526534</t>
  </si>
  <si>
    <t>MHCP0526535</t>
  </si>
  <si>
    <t>MHCP0526536</t>
  </si>
  <si>
    <t>MHCP0526537</t>
  </si>
  <si>
    <t>MHCP0526538</t>
  </si>
  <si>
    <t>MHCP0526539</t>
  </si>
  <si>
    <t>MHCP0526540</t>
  </si>
  <si>
    <t>MHCP0526541</t>
  </si>
  <si>
    <t>MHCP0526542</t>
  </si>
  <si>
    <t>MHCP0526543</t>
  </si>
  <si>
    <t>MHCP0526544</t>
  </si>
  <si>
    <t>MHCP0526545</t>
  </si>
  <si>
    <t>MHCP0526546</t>
  </si>
  <si>
    <t>MHCP0526547</t>
  </si>
  <si>
    <t>MHCP0526548</t>
  </si>
  <si>
    <t>MHCP0526549</t>
  </si>
  <si>
    <t>MHCP0526550</t>
  </si>
  <si>
    <t>MHCP0526551</t>
  </si>
  <si>
    <t>MHCP0526552</t>
  </si>
  <si>
    <t>MHCP0526553</t>
  </si>
  <si>
    <t>MHCP0526554</t>
  </si>
  <si>
    <t>MHCP0526555</t>
  </si>
  <si>
    <t>MHCP0526556</t>
  </si>
  <si>
    <t>MHCP0526557</t>
  </si>
  <si>
    <t>MHCP0526558</t>
  </si>
  <si>
    <t>MHCP0526559</t>
  </si>
  <si>
    <t>MHCP0526560</t>
  </si>
  <si>
    <t>MHCP0526561</t>
  </si>
  <si>
    <t>MHCP0526562</t>
  </si>
  <si>
    <t>MHCP0526563</t>
  </si>
  <si>
    <t>MHCP0526564</t>
  </si>
  <si>
    <t>MHCP0526565</t>
  </si>
  <si>
    <t>MHCP0526566</t>
  </si>
  <si>
    <t>MHCP0526567</t>
  </si>
  <si>
    <t>MHCP0526568</t>
  </si>
  <si>
    <t>MHCP0526569</t>
  </si>
  <si>
    <t>MHCP0526570</t>
  </si>
  <si>
    <t>MHCP0526571</t>
  </si>
  <si>
    <t>MHCP0526572</t>
  </si>
  <si>
    <t>MHCP0526573</t>
  </si>
  <si>
    <t>MHCP0526574</t>
  </si>
  <si>
    <t>MHCP0526575</t>
  </si>
  <si>
    <t>MHCP0526576</t>
  </si>
  <si>
    <t>MHCP0526577</t>
  </si>
  <si>
    <t>MHCP0526578</t>
  </si>
  <si>
    <t>MHCP0526579</t>
  </si>
  <si>
    <t>MHCP0526580</t>
  </si>
  <si>
    <t>MHCP0526581</t>
  </si>
  <si>
    <t>MHCP0526582</t>
  </si>
  <si>
    <t>MHCP0526583</t>
  </si>
  <si>
    <t>MHCP0526584</t>
  </si>
  <si>
    <t>MHCP0526585</t>
  </si>
  <si>
    <t>MHCP0526586</t>
  </si>
  <si>
    <t>MHCP0526587</t>
  </si>
  <si>
    <t>MHCP0526588</t>
  </si>
  <si>
    <t>MHCP0526589</t>
  </si>
  <si>
    <t>MHCP0526590</t>
  </si>
  <si>
    <t>MHCP0526591</t>
  </si>
  <si>
    <t>MHCP0526592</t>
  </si>
  <si>
    <t>MHCP0526593</t>
  </si>
  <si>
    <t>MHCP0526594</t>
  </si>
  <si>
    <t>MHCP0526595</t>
  </si>
  <si>
    <t>MHCP0526596</t>
  </si>
  <si>
    <t>MHCP0526597</t>
  </si>
  <si>
    <t>MHCP0526598</t>
  </si>
  <si>
    <t>MHCP0526599</t>
  </si>
  <si>
    <t>MHCP0526600</t>
  </si>
  <si>
    <t>MHCP0526601</t>
  </si>
  <si>
    <t>MHCP0526602</t>
  </si>
  <si>
    <t>MHCP0526603</t>
  </si>
  <si>
    <t>MHCP0526604</t>
  </si>
  <si>
    <t>MHCP0526605</t>
  </si>
  <si>
    <t>MHCP0526606</t>
  </si>
  <si>
    <t>MHCP0526607</t>
  </si>
  <si>
    <t>MHCP0526608</t>
  </si>
  <si>
    <t>MHCP0526609</t>
  </si>
  <si>
    <t>MHCP0526610</t>
  </si>
  <si>
    <t>MHCP0526611</t>
  </si>
  <si>
    <t>MHCP0526612</t>
  </si>
  <si>
    <t>MHCP0526613</t>
  </si>
  <si>
    <t>MHCP0526614</t>
  </si>
  <si>
    <t>MHCP0526615</t>
  </si>
  <si>
    <t>MHCP0526616</t>
  </si>
  <si>
    <t>MHCP0526617</t>
  </si>
  <si>
    <t>MHCP0526618</t>
  </si>
  <si>
    <t>MHCP0526619</t>
  </si>
  <si>
    <t>MHCP0526620</t>
  </si>
  <si>
    <t>MHCP0526621</t>
  </si>
  <si>
    <t>MHCP0526622</t>
  </si>
  <si>
    <t>MHCP0526623</t>
  </si>
  <si>
    <t>MHCP0526624</t>
  </si>
  <si>
    <t>MHCP0526625</t>
  </si>
  <si>
    <t>MHCP0526626</t>
  </si>
  <si>
    <t>MHCP0526627</t>
  </si>
  <si>
    <t>MHCP0526628</t>
  </si>
  <si>
    <t>06/12/201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</si>
</sst>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m/yyyy;@"/>
    <numFmt numFmtId="165" formatCode="[$-240A]d&quot; de &quot;mmmm&quot; de &quot;yyyy;@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b/>
      <sz val="10"/>
      <color indexed="22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u/>
      <sz val="11"/>
      <color indexed="8"/>
      <name val="Arial"/>
      <family val="2"/>
    </font>
    <font>
      <b/>
      <sz val="11"/>
      <color indexed="8"/>
      <name val="Arial"/>
      <family val="2"/>
    </font>
    <font>
      <u/>
      <sz val="11"/>
      <color indexed="8"/>
      <name val="Arial"/>
      <family val="2"/>
    </font>
    <font>
      <b/>
      <sz val="10"/>
      <name val="Arial"/>
      <family val="2"/>
    </font>
    <font>
      <b/>
      <sz val="16"/>
      <color indexed="8"/>
      <name val="Arial"/>
      <family val="2"/>
    </font>
    <font>
      <b/>
      <sz val="12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5F4F7"/>
        <bgColor indexed="64"/>
      </patternFill>
    </fill>
    <fill>
      <patternFill patternType="solid">
        <fgColor rgb="FF00B0F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3">
    <xf numFmtId="0" fontId="0" fillId="0" borderId="0" xfId="0"/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165" fontId="3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2" borderId="0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164" fontId="3" fillId="2" borderId="0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8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Border="1" applyAlignment="1"/>
    <xf numFmtId="0" fontId="8" fillId="2" borderId="0" xfId="0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5" fontId="3" fillId="2" borderId="0" xfId="0" applyNumberFormat="1" applyFont="1" applyFill="1" applyAlignment="1">
      <alignment horizontal="center"/>
    </xf>
    <xf numFmtId="0" fontId="4" fillId="2" borderId="0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14" fontId="4" fillId="2" borderId="8" xfId="0" applyNumberFormat="1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/>
    </xf>
    <xf numFmtId="0" fontId="4" fillId="2" borderId="18" xfId="0" applyFont="1" applyFill="1" applyBorder="1" applyAlignment="1">
      <alignment wrapText="1"/>
    </xf>
    <xf numFmtId="0" fontId="4" fillId="2" borderId="18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wrapText="1"/>
    </xf>
    <xf numFmtId="0" fontId="3" fillId="2" borderId="22" xfId="0" applyFont="1" applyFill="1" applyBorder="1" applyAlignment="1">
      <alignment horizontal="center"/>
    </xf>
    <xf numFmtId="0" fontId="3" fillId="2" borderId="22" xfId="0" applyFont="1" applyFill="1" applyBorder="1" applyAlignment="1"/>
    <xf numFmtId="0" fontId="3" fillId="2" borderId="26" xfId="0" applyFont="1" applyFill="1" applyBorder="1" applyAlignment="1">
      <alignment horizontal="center"/>
    </xf>
    <xf numFmtId="0" fontId="4" fillId="2" borderId="22" xfId="0" applyFont="1" applyFill="1" applyBorder="1" applyAlignment="1"/>
    <xf numFmtId="0" fontId="7" fillId="2" borderId="22" xfId="0" applyFont="1" applyFill="1" applyBorder="1" applyAlignment="1"/>
    <xf numFmtId="0" fontId="7" fillId="2" borderId="22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164" fontId="3" fillId="2" borderId="19" xfId="0" applyNumberFormat="1" applyFont="1" applyFill="1" applyBorder="1" applyAlignment="1">
      <alignment horizontal="center"/>
    </xf>
    <xf numFmtId="165" fontId="3" fillId="2" borderId="19" xfId="0" applyNumberFormat="1" applyFont="1" applyFill="1" applyBorder="1" applyAlignment="1">
      <alignment horizontal="center"/>
    </xf>
    <xf numFmtId="0" fontId="3" fillId="2" borderId="19" xfId="0" applyFont="1" applyFill="1" applyBorder="1" applyAlignment="1"/>
    <xf numFmtId="0" fontId="4" fillId="0" borderId="8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5" fillId="0" borderId="2" xfId="0" applyFont="1" applyBorder="1" applyAlignment="1">
      <alignment vertical="top" wrapText="1"/>
    </xf>
    <xf numFmtId="0" fontId="5" fillId="0" borderId="0" xfId="0" applyFont="1"/>
    <xf numFmtId="0" fontId="9" fillId="0" borderId="3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1" fillId="0" borderId="0" xfId="0" applyFont="1"/>
    <xf numFmtId="0" fontId="12" fillId="0" borderId="2" xfId="0" applyFont="1" applyBorder="1" applyAlignment="1">
      <alignment vertical="top" wrapText="1"/>
    </xf>
    <xf numFmtId="0" fontId="11" fillId="0" borderId="0" xfId="0" applyFont="1" applyAlignment="1">
      <alignment horizontal="center"/>
    </xf>
    <xf numFmtId="165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vertical="top" wrapText="1"/>
    </xf>
    <xf numFmtId="0" fontId="10" fillId="0" borderId="2" xfId="0" applyFont="1" applyFill="1" applyBorder="1" applyAlignment="1">
      <alignment vertical="top" wrapText="1"/>
    </xf>
    <xf numFmtId="0" fontId="15" fillId="3" borderId="0" xfId="0" applyFont="1" applyFill="1"/>
    <xf numFmtId="0" fontId="16" fillId="0" borderId="1" xfId="0" applyFont="1" applyBorder="1" applyAlignment="1">
      <alignment horizontal="center" vertical="top" wrapText="1"/>
    </xf>
    <xf numFmtId="0" fontId="7" fillId="2" borderId="0" xfId="0" applyFont="1" applyFill="1" applyBorder="1" applyAlignment="1">
      <alignment horizontal="justify"/>
    </xf>
    <xf numFmtId="0" fontId="3" fillId="2" borderId="2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wrapText="1"/>
    </xf>
    <xf numFmtId="14" fontId="4" fillId="2" borderId="0" xfId="0" applyNumberFormat="1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5" fillId="0" borderId="0" xfId="0" applyFont="1" applyFill="1"/>
    <xf numFmtId="0" fontId="3" fillId="2" borderId="28" xfId="0" applyFont="1" applyFill="1" applyBorder="1" applyAlignment="1"/>
    <xf numFmtId="0" fontId="3" fillId="2" borderId="5" xfId="0" applyFont="1" applyFill="1" applyBorder="1" applyAlignment="1"/>
    <xf numFmtId="0" fontId="3" fillId="2" borderId="6" xfId="0" applyFont="1" applyFill="1" applyBorder="1" applyAlignment="1"/>
    <xf numFmtId="0" fontId="3" fillId="0" borderId="23" xfId="0" applyFont="1" applyFill="1" applyBorder="1" applyAlignment="1">
      <alignment horizontal="center" vertical="center" wrapText="1"/>
    </xf>
    <xf numFmtId="0" fontId="18" fillId="0" borderId="23" xfId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165" fontId="3" fillId="0" borderId="23" xfId="0" applyNumberFormat="1" applyFont="1" applyFill="1" applyBorder="1" applyAlignment="1">
      <alignment horizontal="left" vertical="center" wrapText="1"/>
    </xf>
    <xf numFmtId="164" fontId="3" fillId="0" borderId="23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/>
    </xf>
    <xf numFmtId="0" fontId="18" fillId="0" borderId="8" xfId="1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left" vertical="center" wrapText="1"/>
    </xf>
    <xf numFmtId="165" fontId="3" fillId="0" borderId="8" xfId="0" applyNumberFormat="1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/>
    </xf>
    <xf numFmtId="164" fontId="18" fillId="0" borderId="8" xfId="0" applyNumberFormat="1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49" fontId="18" fillId="0" borderId="23" xfId="0" applyNumberFormat="1" applyFont="1" applyFill="1" applyBorder="1" applyAlignment="1">
      <alignment horizontal="center" vertical="center" wrapText="1"/>
    </xf>
    <xf numFmtId="49" fontId="18" fillId="0" borderId="8" xfId="0" applyNumberFormat="1" applyFont="1" applyFill="1" applyBorder="1" applyAlignment="1">
      <alignment horizontal="center" vertical="center"/>
    </xf>
    <xf numFmtId="165" fontId="18" fillId="0" borderId="8" xfId="0" applyNumberFormat="1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23" xfId="0" applyNumberFormat="1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vertical="center" wrapText="1"/>
    </xf>
    <xf numFmtId="49" fontId="18" fillId="0" borderId="8" xfId="1" applyNumberFormat="1" applyFont="1" applyFill="1" applyBorder="1" applyAlignment="1">
      <alignment horizontal="center" vertical="center" wrapText="1"/>
    </xf>
    <xf numFmtId="0" fontId="18" fillId="0" borderId="8" xfId="1" applyNumberFormat="1" applyFont="1" applyFill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 wrapText="1"/>
    </xf>
    <xf numFmtId="14" fontId="18" fillId="0" borderId="23" xfId="0" applyNumberFormat="1" applyFont="1" applyFill="1" applyBorder="1" applyAlignment="1">
      <alignment horizontal="center" vertical="center" wrapText="1"/>
    </xf>
    <xf numFmtId="14" fontId="18" fillId="0" borderId="8" xfId="1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18" fillId="0" borderId="15" xfId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vertical="center" wrapText="1"/>
    </xf>
    <xf numFmtId="164" fontId="3" fillId="0" borderId="15" xfId="0" applyNumberFormat="1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18" fillId="0" borderId="15" xfId="1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18" fillId="0" borderId="8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left"/>
    </xf>
    <xf numFmtId="165" fontId="18" fillId="0" borderId="23" xfId="0" applyNumberFormat="1" applyFont="1" applyFill="1" applyBorder="1" applyAlignment="1">
      <alignment horizontal="left" vertical="center" wrapText="1"/>
    </xf>
    <xf numFmtId="0" fontId="18" fillId="0" borderId="8" xfId="1" applyFont="1" applyFill="1" applyBorder="1" applyAlignment="1">
      <alignment horizontal="left" vertical="center" wrapText="1"/>
    </xf>
    <xf numFmtId="165" fontId="3" fillId="0" borderId="15" xfId="0" applyNumberFormat="1" applyFont="1" applyFill="1" applyBorder="1" applyAlignment="1">
      <alignment horizontal="left" vertical="center" wrapText="1"/>
    </xf>
    <xf numFmtId="0" fontId="4" fillId="2" borderId="13" xfId="0" applyNumberFormat="1" applyFont="1" applyFill="1" applyBorder="1" applyAlignment="1">
      <alignment horizontal="center" wrapText="1"/>
    </xf>
    <xf numFmtId="0" fontId="4" fillId="2" borderId="0" xfId="0" applyNumberFormat="1" applyFont="1" applyFill="1" applyBorder="1" applyAlignment="1">
      <alignment horizontal="center" wrapText="1"/>
    </xf>
    <xf numFmtId="0" fontId="3" fillId="2" borderId="0" xfId="0" applyNumberFormat="1" applyFont="1" applyFill="1" applyBorder="1" applyAlignment="1"/>
    <xf numFmtId="0" fontId="3" fillId="2" borderId="0" xfId="0" applyNumberFormat="1" applyFont="1" applyFill="1" applyBorder="1" applyAlignment="1">
      <alignment horizontal="left"/>
    </xf>
    <xf numFmtId="0" fontId="3" fillId="2" borderId="19" xfId="0" applyNumberFormat="1" applyFont="1" applyFill="1" applyBorder="1" applyAlignment="1"/>
    <xf numFmtId="0" fontId="3" fillId="2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center" wrapText="1"/>
    </xf>
    <xf numFmtId="0" fontId="3" fillId="4" borderId="18" xfId="0" applyNumberFormat="1" applyFont="1" applyFill="1" applyBorder="1" applyAlignment="1">
      <alignment horizontal="center" vertical="center"/>
    </xf>
    <xf numFmtId="164" fontId="3" fillId="4" borderId="25" xfId="0" applyNumberFormat="1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 wrapText="1"/>
    </xf>
    <xf numFmtId="0" fontId="3" fillId="4" borderId="8" xfId="0" applyNumberFormat="1" applyFont="1" applyFill="1" applyBorder="1" applyAlignment="1">
      <alignment horizontal="center" vertical="center"/>
    </xf>
    <xf numFmtId="164" fontId="3" fillId="4" borderId="29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165" fontId="19" fillId="5" borderId="14" xfId="0" applyNumberFormat="1" applyFont="1" applyFill="1" applyBorder="1" applyAlignment="1">
      <alignment horizontal="center" vertical="center" wrapText="1"/>
    </xf>
    <xf numFmtId="165" fontId="19" fillId="5" borderId="15" xfId="0" applyNumberFormat="1" applyFont="1" applyFill="1" applyBorder="1" applyAlignment="1">
      <alignment horizontal="center" vertical="center" wrapText="1"/>
    </xf>
    <xf numFmtId="165" fontId="19" fillId="5" borderId="19" xfId="0" applyNumberFormat="1" applyFont="1" applyFill="1" applyBorder="1" applyAlignment="1">
      <alignment horizontal="center" vertical="center" wrapText="1"/>
    </xf>
    <xf numFmtId="165" fontId="19" fillId="5" borderId="17" xfId="0" applyNumberFormat="1" applyFont="1" applyFill="1" applyBorder="1" applyAlignment="1">
      <alignment horizontal="center" vertical="center" wrapText="1"/>
    </xf>
    <xf numFmtId="165" fontId="19" fillId="5" borderId="17" xfId="0" applyNumberFormat="1" applyFont="1" applyFill="1" applyBorder="1" applyAlignment="1">
      <alignment horizontal="left" vertical="center" wrapText="1"/>
    </xf>
    <xf numFmtId="164" fontId="19" fillId="5" borderId="14" xfId="0" applyNumberFormat="1" applyFont="1" applyFill="1" applyBorder="1" applyAlignment="1">
      <alignment horizontal="center" vertical="center" wrapText="1"/>
    </xf>
    <xf numFmtId="164" fontId="19" fillId="5" borderId="17" xfId="0" applyNumberFormat="1" applyFont="1" applyFill="1" applyBorder="1" applyAlignment="1">
      <alignment horizontal="center" vertical="center" wrapText="1"/>
    </xf>
    <xf numFmtId="0" fontId="19" fillId="5" borderId="27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4" xfId="0" applyNumberFormat="1" applyFont="1" applyFill="1" applyBorder="1" applyAlignment="1">
      <alignment horizontal="center" vertical="center" wrapText="1"/>
    </xf>
    <xf numFmtId="0" fontId="19" fillId="5" borderId="15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wrapText="1"/>
    </xf>
    <xf numFmtId="0" fontId="3" fillId="2" borderId="1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165" fontId="19" fillId="5" borderId="1" xfId="0" applyNumberFormat="1" applyFont="1" applyFill="1" applyBorder="1" applyAlignment="1">
      <alignment horizontal="center" vertical="center" wrapText="1"/>
    </xf>
    <xf numFmtId="165" fontId="19" fillId="5" borderId="3" xfId="0" applyNumberFormat="1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/>
    </xf>
    <xf numFmtId="0" fontId="19" fillId="5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/>
    </xf>
    <xf numFmtId="0" fontId="19" fillId="5" borderId="10" xfId="0" applyNumberFormat="1" applyFont="1" applyFill="1" applyBorder="1" applyAlignment="1">
      <alignment horizontal="center" vertical="center"/>
    </xf>
    <xf numFmtId="0" fontId="19" fillId="5" borderId="11" xfId="0" applyNumberFormat="1" applyFont="1" applyFill="1" applyBorder="1" applyAlignment="1">
      <alignment horizontal="center" vertical="center"/>
    </xf>
    <xf numFmtId="0" fontId="19" fillId="5" borderId="1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justify"/>
    </xf>
    <xf numFmtId="0" fontId="3" fillId="2" borderId="2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9" fillId="5" borderId="26" xfId="0" applyNumberFormat="1" applyFont="1" applyFill="1" applyBorder="1" applyAlignment="1">
      <alignment horizontal="center" vertical="center"/>
    </xf>
    <xf numFmtId="164" fontId="19" fillId="5" borderId="25" xfId="0" applyNumberFormat="1" applyFont="1" applyFill="1" applyBorder="1" applyAlignment="1">
      <alignment horizontal="center" vertical="center"/>
    </xf>
    <xf numFmtId="165" fontId="19" fillId="5" borderId="10" xfId="0" applyNumberFormat="1" applyFont="1" applyFill="1" applyBorder="1" applyAlignment="1">
      <alignment horizontal="center" vertical="center" wrapText="1"/>
    </xf>
    <xf numFmtId="165" fontId="19" fillId="5" borderId="11" xfId="0" applyNumberFormat="1" applyFont="1" applyFill="1" applyBorder="1" applyAlignment="1">
      <alignment horizontal="center" vertical="center" wrapText="1"/>
    </xf>
    <xf numFmtId="165" fontId="19" fillId="5" borderId="21" xfId="0" applyNumberFormat="1" applyFont="1" applyFill="1" applyBorder="1" applyAlignment="1">
      <alignment horizontal="center" vertical="center" wrapText="1"/>
    </xf>
    <xf numFmtId="165" fontId="19" fillId="5" borderId="13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E5F4F7"/>
      <color rgb="FFD3EB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http://www.minhacienda.gov.co/imagesnew/LogoMinhacienda1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4</xdr:col>
      <xdr:colOff>95250</xdr:colOff>
      <xdr:row>3</xdr:row>
      <xdr:rowOff>76200</xdr:rowOff>
    </xdr:to>
    <xdr:pic>
      <xdr:nvPicPr>
        <xdr:cNvPr id="3" name="Imagen 2" descr="http://www.minhacienda.gov.co/imagesnew/LogoMinhacienda1.jpg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2638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71903</xdr:colOff>
      <xdr:row>11</xdr:row>
      <xdr:rowOff>0</xdr:rowOff>
    </xdr:from>
    <xdr:ext cx="0" cy="247650"/>
    <xdr:pic>
      <xdr:nvPicPr>
        <xdr:cNvPr id="56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1814978" y="186690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71903</xdr:colOff>
      <xdr:row>11</xdr:row>
      <xdr:rowOff>0</xdr:rowOff>
    </xdr:from>
    <xdr:ext cx="0" cy="247650"/>
    <xdr:pic>
      <xdr:nvPicPr>
        <xdr:cNvPr id="57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1814978" y="186690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71903</xdr:colOff>
      <xdr:row>11</xdr:row>
      <xdr:rowOff>0</xdr:rowOff>
    </xdr:from>
    <xdr:ext cx="0" cy="247650"/>
    <xdr:pic>
      <xdr:nvPicPr>
        <xdr:cNvPr id="58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1814978" y="186690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71903</xdr:colOff>
      <xdr:row>11</xdr:row>
      <xdr:rowOff>0</xdr:rowOff>
    </xdr:from>
    <xdr:ext cx="0" cy="247650"/>
    <xdr:pic>
      <xdr:nvPicPr>
        <xdr:cNvPr id="59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1814978" y="186690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71903</xdr:colOff>
      <xdr:row>11</xdr:row>
      <xdr:rowOff>0</xdr:rowOff>
    </xdr:from>
    <xdr:ext cx="0" cy="247650"/>
    <xdr:pic>
      <xdr:nvPicPr>
        <xdr:cNvPr id="60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1814978" y="186690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71903</xdr:colOff>
      <xdr:row>11</xdr:row>
      <xdr:rowOff>0</xdr:rowOff>
    </xdr:from>
    <xdr:ext cx="0" cy="247650"/>
    <xdr:pic>
      <xdr:nvPicPr>
        <xdr:cNvPr id="61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1814978" y="186690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71903</xdr:colOff>
      <xdr:row>11</xdr:row>
      <xdr:rowOff>0</xdr:rowOff>
    </xdr:from>
    <xdr:ext cx="0" cy="247650"/>
    <xdr:pic>
      <xdr:nvPicPr>
        <xdr:cNvPr id="62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1814978" y="186690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71903</xdr:colOff>
      <xdr:row>11</xdr:row>
      <xdr:rowOff>0</xdr:rowOff>
    </xdr:from>
    <xdr:ext cx="0" cy="247650"/>
    <xdr:pic>
      <xdr:nvPicPr>
        <xdr:cNvPr id="63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1814978" y="186690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71903</xdr:colOff>
      <xdr:row>11</xdr:row>
      <xdr:rowOff>0</xdr:rowOff>
    </xdr:from>
    <xdr:ext cx="0" cy="247650"/>
    <xdr:pic>
      <xdr:nvPicPr>
        <xdr:cNvPr id="64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1814978" y="186690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71903</xdr:colOff>
      <xdr:row>11</xdr:row>
      <xdr:rowOff>0</xdr:rowOff>
    </xdr:from>
    <xdr:ext cx="0" cy="247650"/>
    <xdr:pic>
      <xdr:nvPicPr>
        <xdr:cNvPr id="65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1814978" y="186690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71903</xdr:colOff>
      <xdr:row>11</xdr:row>
      <xdr:rowOff>0</xdr:rowOff>
    </xdr:from>
    <xdr:ext cx="0" cy="247650"/>
    <xdr:pic>
      <xdr:nvPicPr>
        <xdr:cNvPr id="66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1814978" y="186690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71903</xdr:colOff>
      <xdr:row>11</xdr:row>
      <xdr:rowOff>0</xdr:rowOff>
    </xdr:from>
    <xdr:ext cx="0" cy="247650"/>
    <xdr:pic>
      <xdr:nvPicPr>
        <xdr:cNvPr id="67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1814978" y="186690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71903</xdr:colOff>
      <xdr:row>11</xdr:row>
      <xdr:rowOff>0</xdr:rowOff>
    </xdr:from>
    <xdr:ext cx="0" cy="247650"/>
    <xdr:pic>
      <xdr:nvPicPr>
        <xdr:cNvPr id="68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1814978" y="186690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71903</xdr:colOff>
      <xdr:row>11</xdr:row>
      <xdr:rowOff>0</xdr:rowOff>
    </xdr:from>
    <xdr:ext cx="0" cy="247650"/>
    <xdr:pic>
      <xdr:nvPicPr>
        <xdr:cNvPr id="69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1814978" y="186690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1371787</xdr:colOff>
      <xdr:row>12</xdr:row>
      <xdr:rowOff>33867</xdr:rowOff>
    </xdr:from>
    <xdr:ext cx="0" cy="247650"/>
    <xdr:pic>
      <xdr:nvPicPr>
        <xdr:cNvPr id="70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1743262" y="2224617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71903</xdr:colOff>
      <xdr:row>85</xdr:row>
      <xdr:rowOff>157131</xdr:rowOff>
    </xdr:from>
    <xdr:ext cx="0" cy="247650"/>
    <xdr:pic>
      <xdr:nvPicPr>
        <xdr:cNvPr id="71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1814978" y="25988931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71903</xdr:colOff>
      <xdr:row>93</xdr:row>
      <xdr:rowOff>157131</xdr:rowOff>
    </xdr:from>
    <xdr:ext cx="0" cy="247650"/>
    <xdr:pic>
      <xdr:nvPicPr>
        <xdr:cNvPr id="72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1814978" y="28579731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71903</xdr:colOff>
      <xdr:row>95</xdr:row>
      <xdr:rowOff>157131</xdr:rowOff>
    </xdr:from>
    <xdr:ext cx="0" cy="247650"/>
    <xdr:pic>
      <xdr:nvPicPr>
        <xdr:cNvPr id="73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1814978" y="29227431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71903</xdr:colOff>
      <xdr:row>97</xdr:row>
      <xdr:rowOff>157131</xdr:rowOff>
    </xdr:from>
    <xdr:ext cx="0" cy="247650"/>
    <xdr:pic>
      <xdr:nvPicPr>
        <xdr:cNvPr id="74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1814978" y="29875131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71903</xdr:colOff>
      <xdr:row>117</xdr:row>
      <xdr:rowOff>0</xdr:rowOff>
    </xdr:from>
    <xdr:ext cx="0" cy="247650"/>
    <xdr:pic>
      <xdr:nvPicPr>
        <xdr:cNvPr id="75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1814978" y="3619500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71903</xdr:colOff>
      <xdr:row>122</xdr:row>
      <xdr:rowOff>157131</xdr:rowOff>
    </xdr:from>
    <xdr:ext cx="0" cy="247650"/>
    <xdr:pic>
      <xdr:nvPicPr>
        <xdr:cNvPr id="76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1814978" y="37971381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71903</xdr:colOff>
      <xdr:row>126</xdr:row>
      <xdr:rowOff>157131</xdr:rowOff>
    </xdr:from>
    <xdr:ext cx="0" cy="247650"/>
    <xdr:pic>
      <xdr:nvPicPr>
        <xdr:cNvPr id="77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1814978" y="39266781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71903</xdr:colOff>
      <xdr:row>128</xdr:row>
      <xdr:rowOff>157131</xdr:rowOff>
    </xdr:from>
    <xdr:ext cx="0" cy="247650"/>
    <xdr:pic>
      <xdr:nvPicPr>
        <xdr:cNvPr id="78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1814978" y="39914481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71903</xdr:colOff>
      <xdr:row>131</xdr:row>
      <xdr:rowOff>157131</xdr:rowOff>
    </xdr:from>
    <xdr:ext cx="0" cy="247650"/>
    <xdr:pic>
      <xdr:nvPicPr>
        <xdr:cNvPr id="79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1814978" y="40886031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71903</xdr:colOff>
      <xdr:row>143</xdr:row>
      <xdr:rowOff>157131</xdr:rowOff>
    </xdr:from>
    <xdr:ext cx="0" cy="247650"/>
    <xdr:pic>
      <xdr:nvPicPr>
        <xdr:cNvPr id="80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1814978" y="44772231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71903</xdr:colOff>
      <xdr:row>156</xdr:row>
      <xdr:rowOff>0</xdr:rowOff>
    </xdr:from>
    <xdr:ext cx="0" cy="247650"/>
    <xdr:pic>
      <xdr:nvPicPr>
        <xdr:cNvPr id="81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1814978" y="4882515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1483845</xdr:colOff>
      <xdr:row>10</xdr:row>
      <xdr:rowOff>246777</xdr:rowOff>
    </xdr:from>
    <xdr:ext cx="0" cy="247650"/>
    <xdr:pic>
      <xdr:nvPicPr>
        <xdr:cNvPr id="82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2941170" y="1866027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71903</xdr:colOff>
      <xdr:row>170</xdr:row>
      <xdr:rowOff>157131</xdr:rowOff>
    </xdr:from>
    <xdr:ext cx="0" cy="247650"/>
    <xdr:pic>
      <xdr:nvPicPr>
        <xdr:cNvPr id="83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1814978" y="53516181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71903</xdr:colOff>
      <xdr:row>163</xdr:row>
      <xdr:rowOff>157131</xdr:rowOff>
    </xdr:from>
    <xdr:ext cx="0" cy="247650"/>
    <xdr:pic>
      <xdr:nvPicPr>
        <xdr:cNvPr id="84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1814978" y="51249231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71903</xdr:colOff>
      <xdr:row>165</xdr:row>
      <xdr:rowOff>157131</xdr:rowOff>
    </xdr:from>
    <xdr:ext cx="0" cy="247650"/>
    <xdr:pic>
      <xdr:nvPicPr>
        <xdr:cNvPr id="85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1814978" y="51896931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71903</xdr:colOff>
      <xdr:row>169</xdr:row>
      <xdr:rowOff>0</xdr:rowOff>
    </xdr:from>
    <xdr:ext cx="0" cy="247650"/>
    <xdr:pic>
      <xdr:nvPicPr>
        <xdr:cNvPr id="86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1814978" y="5303520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71903</xdr:colOff>
      <xdr:row>170</xdr:row>
      <xdr:rowOff>157131</xdr:rowOff>
    </xdr:from>
    <xdr:ext cx="0" cy="247650"/>
    <xdr:pic>
      <xdr:nvPicPr>
        <xdr:cNvPr id="87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1814978" y="53516181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71903</xdr:colOff>
      <xdr:row>168</xdr:row>
      <xdr:rowOff>0</xdr:rowOff>
    </xdr:from>
    <xdr:ext cx="0" cy="247650"/>
    <xdr:pic>
      <xdr:nvPicPr>
        <xdr:cNvPr id="88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1814978" y="5271135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71903</xdr:colOff>
      <xdr:row>169</xdr:row>
      <xdr:rowOff>157131</xdr:rowOff>
    </xdr:from>
    <xdr:ext cx="0" cy="247650"/>
    <xdr:pic>
      <xdr:nvPicPr>
        <xdr:cNvPr id="89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1814978" y="53192331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71903</xdr:colOff>
      <xdr:row>171</xdr:row>
      <xdr:rowOff>0</xdr:rowOff>
    </xdr:from>
    <xdr:ext cx="0" cy="247650"/>
    <xdr:pic>
      <xdr:nvPicPr>
        <xdr:cNvPr id="90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1814978" y="5368290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71903</xdr:colOff>
      <xdr:row>26</xdr:row>
      <xdr:rowOff>157131</xdr:rowOff>
    </xdr:from>
    <xdr:ext cx="0" cy="247650"/>
    <xdr:pic>
      <xdr:nvPicPr>
        <xdr:cNvPr id="91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1814978" y="6881781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71903</xdr:colOff>
      <xdr:row>57</xdr:row>
      <xdr:rowOff>0</xdr:rowOff>
    </xdr:from>
    <xdr:ext cx="0" cy="247650"/>
    <xdr:pic>
      <xdr:nvPicPr>
        <xdr:cNvPr id="92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1814978" y="1676400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71903</xdr:colOff>
      <xdr:row>58</xdr:row>
      <xdr:rowOff>157131</xdr:rowOff>
    </xdr:from>
    <xdr:ext cx="0" cy="247650"/>
    <xdr:pic>
      <xdr:nvPicPr>
        <xdr:cNvPr id="93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1814978" y="17244981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71903</xdr:colOff>
      <xdr:row>60</xdr:row>
      <xdr:rowOff>157131</xdr:rowOff>
    </xdr:from>
    <xdr:ext cx="0" cy="247650"/>
    <xdr:pic>
      <xdr:nvPicPr>
        <xdr:cNvPr id="94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1814978" y="17892681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71903</xdr:colOff>
      <xdr:row>62</xdr:row>
      <xdr:rowOff>157131</xdr:rowOff>
    </xdr:from>
    <xdr:ext cx="0" cy="247650"/>
    <xdr:pic>
      <xdr:nvPicPr>
        <xdr:cNvPr id="95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1814978" y="18540381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71903</xdr:colOff>
      <xdr:row>91</xdr:row>
      <xdr:rowOff>0</xdr:rowOff>
    </xdr:from>
    <xdr:ext cx="0" cy="247650"/>
    <xdr:pic>
      <xdr:nvPicPr>
        <xdr:cNvPr id="96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1814978" y="2777490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71903</xdr:colOff>
      <xdr:row>182</xdr:row>
      <xdr:rowOff>0</xdr:rowOff>
    </xdr:from>
    <xdr:ext cx="0" cy="247650"/>
    <xdr:pic>
      <xdr:nvPicPr>
        <xdr:cNvPr id="97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1814978" y="5724525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71903</xdr:colOff>
      <xdr:row>127</xdr:row>
      <xdr:rowOff>157131</xdr:rowOff>
    </xdr:from>
    <xdr:ext cx="0" cy="247650"/>
    <xdr:pic>
      <xdr:nvPicPr>
        <xdr:cNvPr id="98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1814978" y="39590631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71903</xdr:colOff>
      <xdr:row>129</xdr:row>
      <xdr:rowOff>157131</xdr:rowOff>
    </xdr:from>
    <xdr:ext cx="0" cy="247650"/>
    <xdr:pic>
      <xdr:nvPicPr>
        <xdr:cNvPr id="99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1814978" y="40238331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71903</xdr:colOff>
      <xdr:row>131</xdr:row>
      <xdr:rowOff>157131</xdr:rowOff>
    </xdr:from>
    <xdr:ext cx="0" cy="247650"/>
    <xdr:pic>
      <xdr:nvPicPr>
        <xdr:cNvPr id="100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1814978" y="40886031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71903</xdr:colOff>
      <xdr:row>133</xdr:row>
      <xdr:rowOff>157131</xdr:rowOff>
    </xdr:from>
    <xdr:ext cx="0" cy="247650"/>
    <xdr:pic>
      <xdr:nvPicPr>
        <xdr:cNvPr id="101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1814978" y="41533731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71903</xdr:colOff>
      <xdr:row>135</xdr:row>
      <xdr:rowOff>157131</xdr:rowOff>
    </xdr:from>
    <xdr:ext cx="0" cy="247650"/>
    <xdr:pic>
      <xdr:nvPicPr>
        <xdr:cNvPr id="102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1814978" y="42181431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71903</xdr:colOff>
      <xdr:row>137</xdr:row>
      <xdr:rowOff>157131</xdr:rowOff>
    </xdr:from>
    <xdr:ext cx="0" cy="247650"/>
    <xdr:pic>
      <xdr:nvPicPr>
        <xdr:cNvPr id="103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1814978" y="42829131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71903</xdr:colOff>
      <xdr:row>139</xdr:row>
      <xdr:rowOff>157131</xdr:rowOff>
    </xdr:from>
    <xdr:ext cx="0" cy="247650"/>
    <xdr:pic>
      <xdr:nvPicPr>
        <xdr:cNvPr id="104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1814978" y="43476831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71903</xdr:colOff>
      <xdr:row>141</xdr:row>
      <xdr:rowOff>157131</xdr:rowOff>
    </xdr:from>
    <xdr:ext cx="0" cy="247650"/>
    <xdr:pic>
      <xdr:nvPicPr>
        <xdr:cNvPr id="105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1814978" y="44124531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71903</xdr:colOff>
      <xdr:row>143</xdr:row>
      <xdr:rowOff>157131</xdr:rowOff>
    </xdr:from>
    <xdr:ext cx="0" cy="247650"/>
    <xdr:pic>
      <xdr:nvPicPr>
        <xdr:cNvPr id="106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1814978" y="44772231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71903</xdr:colOff>
      <xdr:row>145</xdr:row>
      <xdr:rowOff>0</xdr:rowOff>
    </xdr:from>
    <xdr:ext cx="0" cy="247650"/>
    <xdr:pic>
      <xdr:nvPicPr>
        <xdr:cNvPr id="107" name="2 Imagen" descr="MINHACIENDA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1814978" y="4526280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05"/>
  <sheetViews>
    <sheetView tabSelected="1" topLeftCell="D180" zoomScaleNormal="100" workbookViewId="0">
      <selection activeCell="I18" sqref="I18"/>
    </sheetView>
  </sheetViews>
  <sheetFormatPr baseColWidth="10" defaultRowHeight="12.75" x14ac:dyDescent="0.2"/>
  <cols>
    <col min="1" max="1" width="7.28515625" style="1" customWidth="1"/>
    <col min="2" max="2" width="18.28515625" style="119" customWidth="1"/>
    <col min="3" max="3" width="18.85546875" style="119" customWidth="1"/>
    <col min="4" max="4" width="4.140625" style="1" customWidth="1"/>
    <col min="5" max="5" width="4.42578125" style="1" customWidth="1"/>
    <col min="6" max="6" width="5" style="1" customWidth="1"/>
    <col min="7" max="7" width="8.28515625" style="1" bestFit="1" customWidth="1"/>
    <col min="8" max="8" width="12.42578125" style="1" customWidth="1"/>
    <col min="9" max="9" width="24.5703125" style="119" customWidth="1"/>
    <col min="10" max="10" width="31.42578125" style="1" customWidth="1"/>
    <col min="11" max="11" width="8.7109375" style="22" bestFit="1" customWidth="1"/>
    <col min="12" max="12" width="11.85546875" style="22" bestFit="1" customWidth="1"/>
    <col min="13" max="13" width="9.85546875" style="1" bestFit="1" customWidth="1"/>
    <col min="14" max="14" width="11.5703125" style="1" customWidth="1"/>
    <col min="15" max="15" width="5.140625" style="23" customWidth="1"/>
    <col min="16" max="16" width="4.42578125" style="1" customWidth="1"/>
    <col min="17" max="17" width="5.7109375" style="23" customWidth="1"/>
    <col min="18" max="18" width="12.140625" style="7" customWidth="1"/>
    <col min="19" max="19" width="9.85546875" style="3" customWidth="1"/>
    <col min="20" max="20" width="13.5703125" style="3" customWidth="1"/>
    <col min="21" max="21" width="14.7109375" style="23" customWidth="1"/>
    <col min="22" max="22" width="13.85546875" style="23" customWidth="1"/>
    <col min="23" max="23" width="11.42578125" style="23" customWidth="1"/>
    <col min="24" max="24" width="10.28515625" style="131" customWidth="1"/>
    <col min="25" max="25" width="8.85546875" style="131" customWidth="1"/>
    <col min="26" max="26" width="13" style="131" customWidth="1"/>
    <col min="27" max="27" width="11.5703125" style="7" customWidth="1"/>
    <col min="28" max="16384" width="11.42578125" style="1"/>
  </cols>
  <sheetData>
    <row r="1" spans="1:27" ht="12.75" customHeight="1" x14ac:dyDescent="0.2">
      <c r="A1" s="173" t="s">
        <v>42</v>
      </c>
      <c r="B1" s="174"/>
      <c r="C1" s="174"/>
      <c r="D1" s="174"/>
      <c r="E1" s="27"/>
      <c r="F1" s="27"/>
      <c r="G1" s="63"/>
      <c r="H1" s="63"/>
      <c r="I1" s="62"/>
      <c r="J1" s="162"/>
      <c r="K1" s="162"/>
      <c r="L1" s="162"/>
      <c r="M1" s="162"/>
      <c r="N1" s="162"/>
      <c r="O1" s="162"/>
      <c r="P1" s="162"/>
      <c r="Q1" s="162"/>
      <c r="R1" s="163"/>
      <c r="S1" s="28" t="s">
        <v>35</v>
      </c>
      <c r="T1" s="29" t="s">
        <v>116</v>
      </c>
      <c r="U1" s="30"/>
      <c r="V1" s="30"/>
      <c r="W1" s="30"/>
      <c r="X1" s="129"/>
      <c r="Y1" s="129"/>
      <c r="Z1" s="129"/>
      <c r="AA1" s="65"/>
    </row>
    <row r="2" spans="1:27" ht="12.75" customHeight="1" x14ac:dyDescent="0.25">
      <c r="A2" s="175"/>
      <c r="B2" s="176"/>
      <c r="C2" s="176"/>
      <c r="D2" s="176"/>
      <c r="E2" s="168" t="s">
        <v>106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70"/>
      <c r="S2" s="25" t="s">
        <v>36</v>
      </c>
      <c r="T2" s="26">
        <v>43007</v>
      </c>
      <c r="U2" s="24"/>
      <c r="V2" s="24"/>
      <c r="W2" s="24"/>
      <c r="X2" s="130"/>
      <c r="Y2" s="130"/>
      <c r="Z2" s="130"/>
      <c r="AA2" s="66"/>
    </row>
    <row r="3" spans="1:27" ht="12.75" customHeight="1" x14ac:dyDescent="0.2">
      <c r="A3" s="175"/>
      <c r="B3" s="176"/>
      <c r="C3" s="176"/>
      <c r="D3" s="176"/>
      <c r="E3" s="2"/>
      <c r="F3" s="7"/>
      <c r="G3" s="7"/>
      <c r="H3" s="7"/>
      <c r="I3" s="62"/>
      <c r="J3" s="7"/>
      <c r="K3" s="7"/>
      <c r="L3" s="7"/>
      <c r="M3" s="7"/>
      <c r="N3" s="7"/>
      <c r="O3" s="7"/>
      <c r="P3" s="7"/>
      <c r="Q3" s="7"/>
      <c r="R3" s="70"/>
      <c r="S3" s="25" t="s">
        <v>37</v>
      </c>
      <c r="T3" s="43">
        <v>5</v>
      </c>
      <c r="U3" s="24"/>
      <c r="V3" s="24"/>
      <c r="W3" s="24"/>
    </row>
    <row r="4" spans="1:27" x14ac:dyDescent="0.2">
      <c r="A4" s="60"/>
      <c r="B4" s="62"/>
      <c r="C4" s="62"/>
      <c r="D4" s="4"/>
      <c r="E4" s="4"/>
      <c r="F4" s="4"/>
      <c r="G4" s="4"/>
      <c r="H4" s="4"/>
      <c r="I4" s="122"/>
      <c r="J4" s="5"/>
      <c r="K4" s="6"/>
      <c r="L4" s="6"/>
      <c r="M4" s="5"/>
      <c r="N4" s="5"/>
      <c r="O4" s="5"/>
      <c r="P4" s="5"/>
      <c r="S4" s="25" t="s">
        <v>94</v>
      </c>
      <c r="T4" s="43" t="s">
        <v>114</v>
      </c>
      <c r="U4" s="3"/>
      <c r="V4" s="3"/>
      <c r="W4" s="3"/>
    </row>
    <row r="5" spans="1:27" x14ac:dyDescent="0.2">
      <c r="A5" s="32" t="s">
        <v>9</v>
      </c>
      <c r="B5" s="62"/>
      <c r="C5" s="117" t="s">
        <v>34</v>
      </c>
      <c r="D5" s="71"/>
      <c r="E5" s="71"/>
      <c r="F5" s="71"/>
      <c r="G5" s="71"/>
      <c r="H5" s="71"/>
      <c r="I5" s="117"/>
      <c r="J5" s="7"/>
      <c r="K5" s="7"/>
      <c r="L5" s="6"/>
      <c r="M5" s="2"/>
      <c r="N5" s="2"/>
      <c r="O5" s="8"/>
      <c r="P5" s="2"/>
      <c r="Q5" s="9"/>
      <c r="S5" s="9"/>
      <c r="T5" s="9"/>
      <c r="U5" s="9"/>
      <c r="V5" s="9"/>
      <c r="W5" s="9"/>
    </row>
    <row r="6" spans="1:27" x14ac:dyDescent="0.2">
      <c r="A6" s="32" t="s">
        <v>10</v>
      </c>
      <c r="B6" s="62"/>
      <c r="C6" s="118" t="s">
        <v>34</v>
      </c>
      <c r="D6" s="72"/>
      <c r="E6" s="72"/>
      <c r="F6" s="72"/>
      <c r="G6" s="72"/>
      <c r="H6" s="72"/>
      <c r="I6" s="118"/>
      <c r="J6" s="7"/>
      <c r="K6" s="7"/>
      <c r="L6" s="6"/>
      <c r="M6" s="2"/>
      <c r="N6" s="159" t="s">
        <v>0</v>
      </c>
      <c r="O6" s="160"/>
      <c r="P6" s="161"/>
      <c r="Q6" s="3"/>
      <c r="U6" s="3"/>
      <c r="V6" s="3"/>
      <c r="W6" s="3"/>
    </row>
    <row r="7" spans="1:27" ht="12.75" customHeight="1" x14ac:dyDescent="0.2">
      <c r="A7" s="32" t="s">
        <v>11</v>
      </c>
      <c r="B7" s="62"/>
      <c r="C7" s="118"/>
      <c r="D7" s="72"/>
      <c r="E7" s="72"/>
      <c r="F7" s="72"/>
      <c r="G7" s="72"/>
      <c r="H7" s="72"/>
      <c r="I7" s="118"/>
      <c r="J7" s="4"/>
      <c r="K7" s="4"/>
      <c r="L7" s="6"/>
      <c r="M7" s="2"/>
      <c r="N7" s="10" t="s">
        <v>31</v>
      </c>
      <c r="O7" s="10" t="s">
        <v>32</v>
      </c>
      <c r="P7" s="11" t="s">
        <v>33</v>
      </c>
      <c r="Q7" s="3"/>
      <c r="U7" s="3"/>
      <c r="V7" s="3"/>
      <c r="W7" s="3"/>
    </row>
    <row r="8" spans="1:27" x14ac:dyDescent="0.2">
      <c r="K8" s="1"/>
      <c r="L8" s="6"/>
      <c r="M8" s="2"/>
      <c r="N8" s="2"/>
      <c r="O8" s="2"/>
      <c r="P8" s="2"/>
      <c r="Q8" s="2"/>
      <c r="S8" s="2"/>
      <c r="T8" s="2"/>
      <c r="U8" s="2"/>
      <c r="V8" s="2"/>
      <c r="W8" s="68"/>
    </row>
    <row r="9" spans="1:27" ht="13.5" thickBot="1" x14ac:dyDescent="0.25">
      <c r="A9" s="60"/>
      <c r="B9" s="62"/>
      <c r="C9" s="62"/>
      <c r="D9" s="61"/>
      <c r="E9" s="61"/>
      <c r="F9" s="2"/>
      <c r="G9" s="63"/>
      <c r="H9" s="63"/>
      <c r="I9" s="62"/>
      <c r="J9" s="61"/>
      <c r="K9" s="13"/>
      <c r="L9" s="13"/>
      <c r="M9" s="2"/>
      <c r="N9" s="2"/>
      <c r="O9" s="2"/>
      <c r="P9" s="2"/>
      <c r="Q9" s="2"/>
      <c r="S9" s="2"/>
      <c r="T9" s="2"/>
      <c r="U9" s="2"/>
      <c r="V9" s="2"/>
      <c r="W9" s="68"/>
    </row>
    <row r="10" spans="1:27" ht="13.5" customHeight="1" x14ac:dyDescent="0.2">
      <c r="A10" s="164" t="s">
        <v>1</v>
      </c>
      <c r="B10" s="164" t="s">
        <v>96</v>
      </c>
      <c r="C10" s="164" t="s">
        <v>97</v>
      </c>
      <c r="D10" s="179" t="s">
        <v>30</v>
      </c>
      <c r="E10" s="180"/>
      <c r="F10" s="180"/>
      <c r="G10" s="181" t="s">
        <v>44</v>
      </c>
      <c r="H10" s="182"/>
      <c r="I10" s="182"/>
      <c r="J10" s="164" t="s">
        <v>29</v>
      </c>
      <c r="K10" s="177" t="s">
        <v>45</v>
      </c>
      <c r="L10" s="178"/>
      <c r="M10" s="166" t="s">
        <v>4</v>
      </c>
      <c r="N10" s="166"/>
      <c r="O10" s="166"/>
      <c r="P10" s="167"/>
      <c r="Q10" s="164" t="s">
        <v>8</v>
      </c>
      <c r="R10" s="164" t="s">
        <v>95</v>
      </c>
      <c r="S10" s="164" t="s">
        <v>51</v>
      </c>
      <c r="T10" s="164" t="s">
        <v>50</v>
      </c>
      <c r="U10" s="164" t="s">
        <v>63</v>
      </c>
      <c r="V10" s="164" t="s">
        <v>99</v>
      </c>
      <c r="W10" s="164" t="s">
        <v>107</v>
      </c>
      <c r="X10" s="169" t="s">
        <v>89</v>
      </c>
      <c r="Y10" s="170"/>
      <c r="Z10" s="170"/>
      <c r="AA10" s="171"/>
    </row>
    <row r="11" spans="1:27" s="14" customFormat="1" ht="18" customHeight="1" thickBot="1" x14ac:dyDescent="0.25">
      <c r="A11" s="165"/>
      <c r="B11" s="165"/>
      <c r="C11" s="165"/>
      <c r="D11" s="145" t="s">
        <v>38</v>
      </c>
      <c r="E11" s="146" t="s">
        <v>39</v>
      </c>
      <c r="F11" s="147" t="s">
        <v>40</v>
      </c>
      <c r="G11" s="145" t="s">
        <v>98</v>
      </c>
      <c r="H11" s="148" t="s">
        <v>104</v>
      </c>
      <c r="I11" s="149" t="s">
        <v>105</v>
      </c>
      <c r="J11" s="165"/>
      <c r="K11" s="150" t="s">
        <v>2</v>
      </c>
      <c r="L11" s="151" t="s">
        <v>3</v>
      </c>
      <c r="M11" s="152" t="s">
        <v>15</v>
      </c>
      <c r="N11" s="153" t="s">
        <v>5</v>
      </c>
      <c r="O11" s="153" t="s">
        <v>6</v>
      </c>
      <c r="P11" s="154" t="s">
        <v>7</v>
      </c>
      <c r="Q11" s="165"/>
      <c r="R11" s="165"/>
      <c r="S11" s="165"/>
      <c r="T11" s="165"/>
      <c r="U11" s="165"/>
      <c r="V11" s="165"/>
      <c r="W11" s="165"/>
      <c r="X11" s="155" t="s">
        <v>90</v>
      </c>
      <c r="Y11" s="156" t="s">
        <v>91</v>
      </c>
      <c r="Z11" s="156" t="s">
        <v>92</v>
      </c>
      <c r="AA11" s="151" t="s">
        <v>93</v>
      </c>
    </row>
    <row r="12" spans="1:27" ht="39" thickBot="1" x14ac:dyDescent="0.25">
      <c r="A12" s="33">
        <v>1</v>
      </c>
      <c r="B12" s="99" t="s">
        <v>117</v>
      </c>
      <c r="C12" s="99" t="s">
        <v>117</v>
      </c>
      <c r="D12" s="74">
        <v>8</v>
      </c>
      <c r="E12" s="75">
        <v>4</v>
      </c>
      <c r="F12" s="75">
        <v>7</v>
      </c>
      <c r="G12" s="76" t="s">
        <v>118</v>
      </c>
      <c r="H12" s="73" t="s">
        <v>119</v>
      </c>
      <c r="I12" s="77" t="s">
        <v>120</v>
      </c>
      <c r="J12" s="77" t="s">
        <v>121</v>
      </c>
      <c r="K12" s="78">
        <v>42387</v>
      </c>
      <c r="L12" s="78">
        <v>43088</v>
      </c>
      <c r="M12" s="73" t="s">
        <v>122</v>
      </c>
      <c r="N12" s="73" t="s">
        <v>292</v>
      </c>
      <c r="O12" s="79" t="s">
        <v>123</v>
      </c>
      <c r="P12" s="80"/>
      <c r="Q12" s="76">
        <v>223</v>
      </c>
      <c r="R12" s="74"/>
      <c r="S12" s="134" t="s">
        <v>73</v>
      </c>
      <c r="T12" s="134" t="s">
        <v>88</v>
      </c>
      <c r="U12" s="134" t="s">
        <v>87</v>
      </c>
      <c r="V12" s="135" t="s">
        <v>113</v>
      </c>
      <c r="W12" s="136" t="s">
        <v>267</v>
      </c>
      <c r="X12" s="137">
        <v>21</v>
      </c>
      <c r="Y12" s="137">
        <v>2</v>
      </c>
      <c r="Z12" s="137">
        <v>42</v>
      </c>
      <c r="AA12" s="138" t="s">
        <v>268</v>
      </c>
    </row>
    <row r="13" spans="1:27" ht="39" thickBot="1" x14ac:dyDescent="0.25">
      <c r="A13" s="15">
        <v>2</v>
      </c>
      <c r="B13" s="98" t="s">
        <v>117</v>
      </c>
      <c r="C13" s="98" t="s">
        <v>117</v>
      </c>
      <c r="D13" s="74">
        <v>8</v>
      </c>
      <c r="E13" s="75">
        <v>4</v>
      </c>
      <c r="F13" s="75">
        <v>7</v>
      </c>
      <c r="G13" s="75" t="s">
        <v>118</v>
      </c>
      <c r="H13" s="73" t="s">
        <v>119</v>
      </c>
      <c r="I13" s="86" t="s">
        <v>124</v>
      </c>
      <c r="J13" s="77" t="s">
        <v>121</v>
      </c>
      <c r="K13" s="82">
        <v>42387</v>
      </c>
      <c r="L13" s="82">
        <v>42398</v>
      </c>
      <c r="M13" s="73" t="s">
        <v>122</v>
      </c>
      <c r="N13" s="73" t="s">
        <v>293</v>
      </c>
      <c r="O13" s="79" t="s">
        <v>125</v>
      </c>
      <c r="P13" s="83"/>
      <c r="Q13" s="75">
        <v>235</v>
      </c>
      <c r="R13" s="84"/>
      <c r="S13" s="139" t="s">
        <v>73</v>
      </c>
      <c r="T13" s="139" t="s">
        <v>88</v>
      </c>
      <c r="U13" s="139" t="s">
        <v>87</v>
      </c>
      <c r="V13" s="140" t="s">
        <v>113</v>
      </c>
      <c r="W13" s="141" t="s">
        <v>267</v>
      </c>
      <c r="X13" s="137">
        <v>21</v>
      </c>
      <c r="Y13" s="137">
        <v>2</v>
      </c>
      <c r="Z13" s="137">
        <v>42</v>
      </c>
      <c r="AA13" s="138" t="s">
        <v>268</v>
      </c>
    </row>
    <row r="14" spans="1:27" ht="39" thickBot="1" x14ac:dyDescent="0.25">
      <c r="A14" s="15">
        <v>3</v>
      </c>
      <c r="B14" s="98" t="s">
        <v>117</v>
      </c>
      <c r="C14" s="98" t="s">
        <v>117</v>
      </c>
      <c r="D14" s="84">
        <v>8</v>
      </c>
      <c r="E14" s="75">
        <v>4</v>
      </c>
      <c r="F14" s="75">
        <v>7</v>
      </c>
      <c r="G14" s="75" t="s">
        <v>118</v>
      </c>
      <c r="H14" s="73" t="s">
        <v>119</v>
      </c>
      <c r="I14" s="86" t="s">
        <v>124</v>
      </c>
      <c r="J14" s="77" t="s">
        <v>121</v>
      </c>
      <c r="K14" s="82">
        <v>42398</v>
      </c>
      <c r="L14" s="82">
        <v>42398</v>
      </c>
      <c r="M14" s="73" t="s">
        <v>122</v>
      </c>
      <c r="N14" s="73" t="s">
        <v>294</v>
      </c>
      <c r="O14" s="79" t="s">
        <v>126</v>
      </c>
      <c r="P14" s="83"/>
      <c r="Q14" s="75">
        <v>160</v>
      </c>
      <c r="R14" s="84"/>
      <c r="S14" s="139" t="s">
        <v>73</v>
      </c>
      <c r="T14" s="139" t="s">
        <v>88</v>
      </c>
      <c r="U14" s="139" t="s">
        <v>87</v>
      </c>
      <c r="V14" s="140" t="s">
        <v>113</v>
      </c>
      <c r="W14" s="141" t="s">
        <v>267</v>
      </c>
      <c r="X14" s="137">
        <v>21</v>
      </c>
      <c r="Y14" s="137">
        <v>2</v>
      </c>
      <c r="Z14" s="137">
        <v>42</v>
      </c>
      <c r="AA14" s="138" t="s">
        <v>268</v>
      </c>
    </row>
    <row r="15" spans="1:27" ht="39" thickBot="1" x14ac:dyDescent="0.25">
      <c r="A15" s="15">
        <v>4</v>
      </c>
      <c r="B15" s="98" t="s">
        <v>117</v>
      </c>
      <c r="C15" s="98" t="s">
        <v>117</v>
      </c>
      <c r="D15" s="74">
        <v>8</v>
      </c>
      <c r="E15" s="75">
        <v>4</v>
      </c>
      <c r="F15" s="75">
        <v>7</v>
      </c>
      <c r="G15" s="75" t="s">
        <v>118</v>
      </c>
      <c r="H15" s="73" t="s">
        <v>119</v>
      </c>
      <c r="I15" s="86" t="s">
        <v>127</v>
      </c>
      <c r="J15" s="77" t="s">
        <v>121</v>
      </c>
      <c r="K15" s="82">
        <v>42333</v>
      </c>
      <c r="L15" s="82">
        <v>42459</v>
      </c>
      <c r="M15" s="73" t="s">
        <v>122</v>
      </c>
      <c r="N15" s="73" t="s">
        <v>295</v>
      </c>
      <c r="O15" s="79" t="s">
        <v>125</v>
      </c>
      <c r="P15" s="83"/>
      <c r="Q15" s="75">
        <v>250</v>
      </c>
      <c r="R15" s="84"/>
      <c r="S15" s="139" t="s">
        <v>73</v>
      </c>
      <c r="T15" s="139" t="s">
        <v>88</v>
      </c>
      <c r="U15" s="139" t="s">
        <v>87</v>
      </c>
      <c r="V15" s="140" t="s">
        <v>113</v>
      </c>
      <c r="W15" s="141" t="s">
        <v>267</v>
      </c>
      <c r="X15" s="137">
        <v>21</v>
      </c>
      <c r="Y15" s="137">
        <v>2</v>
      </c>
      <c r="Z15" s="137">
        <v>42</v>
      </c>
      <c r="AA15" s="138" t="s">
        <v>268</v>
      </c>
    </row>
    <row r="16" spans="1:27" ht="39" thickBot="1" x14ac:dyDescent="0.25">
      <c r="A16" s="15">
        <v>5</v>
      </c>
      <c r="B16" s="98" t="s">
        <v>117</v>
      </c>
      <c r="C16" s="98" t="s">
        <v>117</v>
      </c>
      <c r="D16" s="74">
        <v>8</v>
      </c>
      <c r="E16" s="75">
        <v>4</v>
      </c>
      <c r="F16" s="75">
        <v>7</v>
      </c>
      <c r="G16" s="75" t="s">
        <v>118</v>
      </c>
      <c r="H16" s="73" t="s">
        <v>119</v>
      </c>
      <c r="I16" s="86" t="s">
        <v>127</v>
      </c>
      <c r="J16" s="77" t="s">
        <v>121</v>
      </c>
      <c r="K16" s="82">
        <v>42459</v>
      </c>
      <c r="L16" s="82">
        <v>42475</v>
      </c>
      <c r="M16" s="73" t="s">
        <v>122</v>
      </c>
      <c r="N16" s="73" t="s">
        <v>296</v>
      </c>
      <c r="O16" s="79" t="s">
        <v>126</v>
      </c>
      <c r="P16" s="83"/>
      <c r="Q16" s="75">
        <v>164</v>
      </c>
      <c r="R16" s="84"/>
      <c r="S16" s="139" t="s">
        <v>73</v>
      </c>
      <c r="T16" s="139" t="s">
        <v>88</v>
      </c>
      <c r="U16" s="139" t="s">
        <v>87</v>
      </c>
      <c r="V16" s="140" t="s">
        <v>113</v>
      </c>
      <c r="W16" s="141" t="s">
        <v>267</v>
      </c>
      <c r="X16" s="137">
        <v>21</v>
      </c>
      <c r="Y16" s="137">
        <v>2</v>
      </c>
      <c r="Z16" s="137">
        <v>42</v>
      </c>
      <c r="AA16" s="138" t="s">
        <v>268</v>
      </c>
    </row>
    <row r="17" spans="1:27" ht="39" thickBot="1" x14ac:dyDescent="0.25">
      <c r="A17" s="15">
        <v>6</v>
      </c>
      <c r="B17" s="98" t="s">
        <v>117</v>
      </c>
      <c r="C17" s="98" t="s">
        <v>117</v>
      </c>
      <c r="D17" s="84">
        <v>8</v>
      </c>
      <c r="E17" s="75">
        <v>4</v>
      </c>
      <c r="F17" s="75">
        <v>7</v>
      </c>
      <c r="G17" s="75" t="s">
        <v>128</v>
      </c>
      <c r="H17" s="73" t="s">
        <v>119</v>
      </c>
      <c r="I17" s="86" t="s">
        <v>129</v>
      </c>
      <c r="J17" s="77" t="s">
        <v>121</v>
      </c>
      <c r="K17" s="82">
        <v>42272</v>
      </c>
      <c r="L17" s="82">
        <v>42488</v>
      </c>
      <c r="M17" s="73" t="s">
        <v>122</v>
      </c>
      <c r="N17" s="73" t="s">
        <v>297</v>
      </c>
      <c r="O17" s="79" t="s">
        <v>123</v>
      </c>
      <c r="P17" s="83"/>
      <c r="Q17" s="75">
        <v>203</v>
      </c>
      <c r="R17" s="84"/>
      <c r="S17" s="139" t="s">
        <v>73</v>
      </c>
      <c r="T17" s="139" t="s">
        <v>88</v>
      </c>
      <c r="U17" s="139" t="s">
        <v>87</v>
      </c>
      <c r="V17" s="140" t="s">
        <v>113</v>
      </c>
      <c r="W17" s="141" t="s">
        <v>267</v>
      </c>
      <c r="X17" s="137">
        <v>21</v>
      </c>
      <c r="Y17" s="137">
        <v>2</v>
      </c>
      <c r="Z17" s="137">
        <v>42</v>
      </c>
      <c r="AA17" s="138" t="s">
        <v>268</v>
      </c>
    </row>
    <row r="18" spans="1:27" ht="38.25" x14ac:dyDescent="0.2">
      <c r="A18" s="15">
        <v>7</v>
      </c>
      <c r="B18" s="98" t="s">
        <v>117</v>
      </c>
      <c r="C18" s="98" t="s">
        <v>117</v>
      </c>
      <c r="D18" s="84">
        <v>8</v>
      </c>
      <c r="E18" s="75">
        <v>4</v>
      </c>
      <c r="F18" s="75">
        <v>7</v>
      </c>
      <c r="G18" s="75" t="s">
        <v>128</v>
      </c>
      <c r="H18" s="73" t="s">
        <v>119</v>
      </c>
      <c r="I18" s="86" t="s">
        <v>129</v>
      </c>
      <c r="J18" s="77" t="s">
        <v>121</v>
      </c>
      <c r="K18" s="82">
        <v>42502</v>
      </c>
      <c r="L18" s="82">
        <v>42506</v>
      </c>
      <c r="M18" s="73" t="s">
        <v>122</v>
      </c>
      <c r="N18" s="73" t="s">
        <v>298</v>
      </c>
      <c r="O18" s="79" t="s">
        <v>123</v>
      </c>
      <c r="P18" s="83"/>
      <c r="Q18" s="75">
        <v>50</v>
      </c>
      <c r="R18" s="84"/>
      <c r="S18" s="139" t="s">
        <v>73</v>
      </c>
      <c r="T18" s="139" t="s">
        <v>88</v>
      </c>
      <c r="U18" s="139" t="s">
        <v>87</v>
      </c>
      <c r="V18" s="140" t="s">
        <v>113</v>
      </c>
      <c r="W18" s="141" t="s">
        <v>267</v>
      </c>
      <c r="X18" s="137">
        <v>21</v>
      </c>
      <c r="Y18" s="137">
        <v>2</v>
      </c>
      <c r="Z18" s="137">
        <v>42</v>
      </c>
      <c r="AA18" s="138" t="s">
        <v>268</v>
      </c>
    </row>
    <row r="19" spans="1:27" ht="38.25" x14ac:dyDescent="0.2">
      <c r="A19" s="15">
        <v>8</v>
      </c>
      <c r="B19" s="98" t="s">
        <v>117</v>
      </c>
      <c r="C19" s="98" t="s">
        <v>117</v>
      </c>
      <c r="D19" s="74">
        <v>8</v>
      </c>
      <c r="E19" s="75">
        <v>4</v>
      </c>
      <c r="F19" s="75">
        <v>7</v>
      </c>
      <c r="G19" s="75" t="s">
        <v>118</v>
      </c>
      <c r="H19" s="73" t="s">
        <v>119</v>
      </c>
      <c r="I19" s="86" t="s">
        <v>130</v>
      </c>
      <c r="J19" s="77" t="s">
        <v>121</v>
      </c>
      <c r="K19" s="82">
        <v>42387</v>
      </c>
      <c r="L19" s="82">
        <v>42424</v>
      </c>
      <c r="M19" s="73" t="s">
        <v>131</v>
      </c>
      <c r="N19" s="73" t="s">
        <v>299</v>
      </c>
      <c r="O19" s="79" t="s">
        <v>123</v>
      </c>
      <c r="P19" s="83"/>
      <c r="Q19" s="75">
        <v>241</v>
      </c>
      <c r="R19" s="84"/>
      <c r="S19" s="139" t="s">
        <v>73</v>
      </c>
      <c r="T19" s="139" t="s">
        <v>88</v>
      </c>
      <c r="U19" s="139" t="s">
        <v>87</v>
      </c>
      <c r="V19" s="140" t="s">
        <v>113</v>
      </c>
      <c r="W19" s="141" t="s">
        <v>267</v>
      </c>
      <c r="X19" s="142">
        <v>21</v>
      </c>
      <c r="Y19" s="142">
        <v>2</v>
      </c>
      <c r="Z19" s="142">
        <v>42</v>
      </c>
      <c r="AA19" s="143" t="s">
        <v>269</v>
      </c>
    </row>
    <row r="20" spans="1:27" ht="38.25" x14ac:dyDescent="0.2">
      <c r="A20" s="15">
        <v>9</v>
      </c>
      <c r="B20" s="98" t="s">
        <v>117</v>
      </c>
      <c r="C20" s="98" t="s">
        <v>117</v>
      </c>
      <c r="D20" s="84">
        <v>8</v>
      </c>
      <c r="E20" s="75">
        <v>4</v>
      </c>
      <c r="F20" s="75">
        <v>7</v>
      </c>
      <c r="G20" s="75" t="s">
        <v>118</v>
      </c>
      <c r="H20" s="73" t="s">
        <v>119</v>
      </c>
      <c r="I20" s="86" t="s">
        <v>130</v>
      </c>
      <c r="J20" s="77" t="s">
        <v>121</v>
      </c>
      <c r="K20" s="82">
        <v>42424</v>
      </c>
      <c r="L20" s="82">
        <v>42692</v>
      </c>
      <c r="M20" s="73" t="s">
        <v>131</v>
      </c>
      <c r="N20" s="73" t="s">
        <v>300</v>
      </c>
      <c r="O20" s="79" t="s">
        <v>123</v>
      </c>
      <c r="P20" s="83"/>
      <c r="Q20" s="75">
        <v>250</v>
      </c>
      <c r="R20" s="84"/>
      <c r="S20" s="139" t="s">
        <v>73</v>
      </c>
      <c r="T20" s="139" t="s">
        <v>88</v>
      </c>
      <c r="U20" s="139" t="s">
        <v>87</v>
      </c>
      <c r="V20" s="140" t="s">
        <v>113</v>
      </c>
      <c r="W20" s="141" t="s">
        <v>267</v>
      </c>
      <c r="X20" s="142">
        <v>21</v>
      </c>
      <c r="Y20" s="142">
        <v>2</v>
      </c>
      <c r="Z20" s="142">
        <v>42</v>
      </c>
      <c r="AA20" s="143" t="s">
        <v>269</v>
      </c>
    </row>
    <row r="21" spans="1:27" ht="51" x14ac:dyDescent="0.2">
      <c r="A21" s="15">
        <v>10</v>
      </c>
      <c r="B21" s="98" t="s">
        <v>117</v>
      </c>
      <c r="C21" s="98" t="s">
        <v>117</v>
      </c>
      <c r="D21" s="84">
        <v>8</v>
      </c>
      <c r="E21" s="75">
        <v>115</v>
      </c>
      <c r="F21" s="75">
        <v>127</v>
      </c>
      <c r="G21" s="75" t="s">
        <v>132</v>
      </c>
      <c r="H21" s="81" t="s">
        <v>133</v>
      </c>
      <c r="I21" s="86" t="s">
        <v>130</v>
      </c>
      <c r="J21" s="85" t="s">
        <v>134</v>
      </c>
      <c r="K21" s="82">
        <v>42716</v>
      </c>
      <c r="L21" s="82">
        <v>42845</v>
      </c>
      <c r="M21" s="73" t="s">
        <v>131</v>
      </c>
      <c r="N21" s="73" t="s">
        <v>301</v>
      </c>
      <c r="O21" s="79" t="s">
        <v>123</v>
      </c>
      <c r="P21" s="83"/>
      <c r="Q21" s="75">
        <v>249</v>
      </c>
      <c r="R21" s="84"/>
      <c r="S21" s="139" t="s">
        <v>73</v>
      </c>
      <c r="T21" s="139" t="s">
        <v>88</v>
      </c>
      <c r="U21" s="139" t="s">
        <v>87</v>
      </c>
      <c r="V21" s="140" t="s">
        <v>70</v>
      </c>
      <c r="W21" s="141" t="s">
        <v>267</v>
      </c>
      <c r="X21" s="142">
        <v>21</v>
      </c>
      <c r="Y21" s="142">
        <v>2</v>
      </c>
      <c r="Z21" s="142">
        <v>42</v>
      </c>
      <c r="AA21" s="143" t="s">
        <v>269</v>
      </c>
    </row>
    <row r="22" spans="1:27" ht="51" x14ac:dyDescent="0.2">
      <c r="A22" s="15">
        <v>11</v>
      </c>
      <c r="B22" s="98" t="s">
        <v>117</v>
      </c>
      <c r="C22" s="98" t="s">
        <v>117</v>
      </c>
      <c r="D22" s="74">
        <v>8</v>
      </c>
      <c r="E22" s="75">
        <v>115</v>
      </c>
      <c r="F22" s="75">
        <v>127</v>
      </c>
      <c r="G22" s="75" t="s">
        <v>132</v>
      </c>
      <c r="H22" s="81" t="s">
        <v>133</v>
      </c>
      <c r="I22" s="86" t="s">
        <v>130</v>
      </c>
      <c r="J22" s="85" t="s">
        <v>134</v>
      </c>
      <c r="K22" s="82">
        <v>43034</v>
      </c>
      <c r="L22" s="82">
        <v>43139</v>
      </c>
      <c r="M22" s="73" t="s">
        <v>131</v>
      </c>
      <c r="N22" s="73" t="s">
        <v>302</v>
      </c>
      <c r="O22" s="79" t="s">
        <v>123</v>
      </c>
      <c r="P22" s="83"/>
      <c r="Q22" s="75">
        <v>235</v>
      </c>
      <c r="R22" s="84"/>
      <c r="S22" s="139" t="s">
        <v>73</v>
      </c>
      <c r="T22" s="139" t="s">
        <v>88</v>
      </c>
      <c r="U22" s="139" t="s">
        <v>87</v>
      </c>
      <c r="V22" s="140" t="s">
        <v>70</v>
      </c>
      <c r="W22" s="141" t="s">
        <v>267</v>
      </c>
      <c r="X22" s="142">
        <v>21</v>
      </c>
      <c r="Y22" s="142">
        <v>2</v>
      </c>
      <c r="Z22" s="142">
        <v>42</v>
      </c>
      <c r="AA22" s="143" t="s">
        <v>269</v>
      </c>
    </row>
    <row r="23" spans="1:27" ht="38.25" x14ac:dyDescent="0.2">
      <c r="A23" s="15">
        <v>12</v>
      </c>
      <c r="B23" s="98" t="s">
        <v>117</v>
      </c>
      <c r="C23" s="98" t="s">
        <v>117</v>
      </c>
      <c r="D23" s="74">
        <v>8</v>
      </c>
      <c r="E23" s="84">
        <v>115</v>
      </c>
      <c r="F23" s="84">
        <v>133</v>
      </c>
      <c r="G23" s="75" t="s">
        <v>132</v>
      </c>
      <c r="H23" s="81" t="s">
        <v>135</v>
      </c>
      <c r="I23" s="86" t="s">
        <v>130</v>
      </c>
      <c r="J23" s="85" t="s">
        <v>136</v>
      </c>
      <c r="K23" s="82">
        <v>42045</v>
      </c>
      <c r="L23" s="82">
        <v>42789</v>
      </c>
      <c r="M23" s="73" t="s">
        <v>131</v>
      </c>
      <c r="N23" s="73" t="s">
        <v>303</v>
      </c>
      <c r="O23" s="79" t="s">
        <v>123</v>
      </c>
      <c r="P23" s="83"/>
      <c r="Q23" s="75">
        <v>216</v>
      </c>
      <c r="R23" s="84"/>
      <c r="S23" s="139" t="s">
        <v>73</v>
      </c>
      <c r="T23" s="139" t="s">
        <v>88</v>
      </c>
      <c r="U23" s="139" t="s">
        <v>87</v>
      </c>
      <c r="V23" s="140" t="s">
        <v>70</v>
      </c>
      <c r="W23" s="141" t="s">
        <v>267</v>
      </c>
      <c r="X23" s="142">
        <v>21</v>
      </c>
      <c r="Y23" s="142">
        <v>2</v>
      </c>
      <c r="Z23" s="142">
        <v>42</v>
      </c>
      <c r="AA23" s="143" t="s">
        <v>269</v>
      </c>
    </row>
    <row r="24" spans="1:27" ht="38.25" x14ac:dyDescent="0.2">
      <c r="A24" s="15">
        <v>13</v>
      </c>
      <c r="B24" s="98" t="s">
        <v>117</v>
      </c>
      <c r="C24" s="98" t="s">
        <v>117</v>
      </c>
      <c r="D24" s="84">
        <v>8</v>
      </c>
      <c r="E24" s="84">
        <v>115</v>
      </c>
      <c r="F24" s="84">
        <v>133</v>
      </c>
      <c r="G24" s="75" t="s">
        <v>132</v>
      </c>
      <c r="H24" s="81" t="s">
        <v>135</v>
      </c>
      <c r="I24" s="86" t="s">
        <v>130</v>
      </c>
      <c r="J24" s="85" t="s">
        <v>136</v>
      </c>
      <c r="K24" s="82">
        <v>42818</v>
      </c>
      <c r="L24" s="82">
        <v>42947</v>
      </c>
      <c r="M24" s="73" t="s">
        <v>131</v>
      </c>
      <c r="N24" s="73" t="s">
        <v>304</v>
      </c>
      <c r="O24" s="79" t="s">
        <v>123</v>
      </c>
      <c r="P24" s="83"/>
      <c r="Q24" s="75">
        <v>162</v>
      </c>
      <c r="R24" s="84"/>
      <c r="S24" s="139" t="s">
        <v>73</v>
      </c>
      <c r="T24" s="139" t="s">
        <v>88</v>
      </c>
      <c r="U24" s="139" t="s">
        <v>87</v>
      </c>
      <c r="V24" s="140" t="s">
        <v>70</v>
      </c>
      <c r="W24" s="141" t="s">
        <v>267</v>
      </c>
      <c r="X24" s="142">
        <v>21</v>
      </c>
      <c r="Y24" s="142">
        <v>2</v>
      </c>
      <c r="Z24" s="142">
        <v>42</v>
      </c>
      <c r="AA24" s="143" t="s">
        <v>269</v>
      </c>
    </row>
    <row r="25" spans="1:27" ht="38.25" x14ac:dyDescent="0.2">
      <c r="A25" s="15">
        <v>14</v>
      </c>
      <c r="B25" s="98" t="s">
        <v>117</v>
      </c>
      <c r="C25" s="98" t="s">
        <v>117</v>
      </c>
      <c r="D25" s="74">
        <v>8</v>
      </c>
      <c r="E25" s="84">
        <v>115</v>
      </c>
      <c r="F25" s="84">
        <v>133</v>
      </c>
      <c r="G25" s="75" t="s">
        <v>132</v>
      </c>
      <c r="H25" s="81" t="s">
        <v>135</v>
      </c>
      <c r="I25" s="86" t="s">
        <v>130</v>
      </c>
      <c r="J25" s="85" t="s">
        <v>136</v>
      </c>
      <c r="K25" s="82">
        <v>43034</v>
      </c>
      <c r="L25" s="82">
        <v>43083</v>
      </c>
      <c r="M25" s="73" t="s">
        <v>137</v>
      </c>
      <c r="N25" s="73" t="s">
        <v>305</v>
      </c>
      <c r="O25" s="79" t="s">
        <v>123</v>
      </c>
      <c r="P25" s="83"/>
      <c r="Q25" s="75">
        <v>144</v>
      </c>
      <c r="R25" s="84"/>
      <c r="S25" s="139" t="s">
        <v>73</v>
      </c>
      <c r="T25" s="139" t="s">
        <v>88</v>
      </c>
      <c r="U25" s="139" t="s">
        <v>87</v>
      </c>
      <c r="V25" s="140" t="s">
        <v>70</v>
      </c>
      <c r="W25" s="141" t="s">
        <v>267</v>
      </c>
      <c r="X25" s="142">
        <v>21</v>
      </c>
      <c r="Y25" s="142">
        <v>2</v>
      </c>
      <c r="Z25" s="142">
        <v>42</v>
      </c>
      <c r="AA25" s="143" t="s">
        <v>270</v>
      </c>
    </row>
    <row r="26" spans="1:27" ht="38.25" x14ac:dyDescent="0.2">
      <c r="A26" s="15">
        <v>15</v>
      </c>
      <c r="B26" s="98" t="s">
        <v>117</v>
      </c>
      <c r="C26" s="98" t="s">
        <v>117</v>
      </c>
      <c r="D26" s="74">
        <v>8</v>
      </c>
      <c r="E26" s="84">
        <v>181</v>
      </c>
      <c r="F26" s="84">
        <v>19</v>
      </c>
      <c r="G26" s="75" t="s">
        <v>138</v>
      </c>
      <c r="H26" s="81" t="s">
        <v>139</v>
      </c>
      <c r="I26" s="86" t="s">
        <v>130</v>
      </c>
      <c r="J26" s="86" t="s">
        <v>140</v>
      </c>
      <c r="K26" s="82">
        <v>41703</v>
      </c>
      <c r="L26" s="82">
        <v>42171</v>
      </c>
      <c r="M26" s="73" t="s">
        <v>137</v>
      </c>
      <c r="N26" s="73" t="s">
        <v>306</v>
      </c>
      <c r="O26" s="79" t="s">
        <v>123</v>
      </c>
      <c r="P26" s="83"/>
      <c r="Q26" s="75">
        <v>210</v>
      </c>
      <c r="R26" s="84"/>
      <c r="S26" s="139" t="s">
        <v>73</v>
      </c>
      <c r="T26" s="139" t="s">
        <v>88</v>
      </c>
      <c r="U26" s="139" t="s">
        <v>87</v>
      </c>
      <c r="V26" s="140" t="s">
        <v>70</v>
      </c>
      <c r="W26" s="141" t="s">
        <v>267</v>
      </c>
      <c r="X26" s="142">
        <v>21</v>
      </c>
      <c r="Y26" s="142">
        <v>2</v>
      </c>
      <c r="Z26" s="142">
        <v>42</v>
      </c>
      <c r="AA26" s="143" t="s">
        <v>270</v>
      </c>
    </row>
    <row r="27" spans="1:27" ht="38.25" x14ac:dyDescent="0.2">
      <c r="A27" s="15">
        <v>16</v>
      </c>
      <c r="B27" s="98" t="s">
        <v>117</v>
      </c>
      <c r="C27" s="98" t="s">
        <v>117</v>
      </c>
      <c r="D27" s="74">
        <v>8</v>
      </c>
      <c r="E27" s="84">
        <v>181</v>
      </c>
      <c r="F27" s="84">
        <v>19</v>
      </c>
      <c r="G27" s="75" t="s">
        <v>138</v>
      </c>
      <c r="H27" s="81" t="s">
        <v>139</v>
      </c>
      <c r="I27" s="86" t="s">
        <v>130</v>
      </c>
      <c r="J27" s="86" t="s">
        <v>140</v>
      </c>
      <c r="K27" s="82">
        <v>42174</v>
      </c>
      <c r="L27" s="82">
        <v>42683</v>
      </c>
      <c r="M27" s="73" t="s">
        <v>137</v>
      </c>
      <c r="N27" s="73" t="s">
        <v>307</v>
      </c>
      <c r="O27" s="79" t="s">
        <v>123</v>
      </c>
      <c r="P27" s="83"/>
      <c r="Q27" s="75">
        <v>246</v>
      </c>
      <c r="R27" s="84"/>
      <c r="S27" s="139" t="s">
        <v>73</v>
      </c>
      <c r="T27" s="139" t="s">
        <v>88</v>
      </c>
      <c r="U27" s="139" t="s">
        <v>87</v>
      </c>
      <c r="V27" s="140" t="s">
        <v>70</v>
      </c>
      <c r="W27" s="141" t="s">
        <v>267</v>
      </c>
      <c r="X27" s="142">
        <v>21</v>
      </c>
      <c r="Y27" s="142">
        <v>2</v>
      </c>
      <c r="Z27" s="142">
        <v>42</v>
      </c>
      <c r="AA27" s="143" t="s">
        <v>270</v>
      </c>
    </row>
    <row r="28" spans="1:27" ht="38.25" x14ac:dyDescent="0.2">
      <c r="A28" s="15">
        <v>17</v>
      </c>
      <c r="B28" s="98" t="s">
        <v>117</v>
      </c>
      <c r="C28" s="98" t="s">
        <v>117</v>
      </c>
      <c r="D28" s="84">
        <v>8</v>
      </c>
      <c r="E28" s="84">
        <v>181</v>
      </c>
      <c r="F28" s="84">
        <v>19</v>
      </c>
      <c r="G28" s="75" t="s">
        <v>138</v>
      </c>
      <c r="H28" s="81" t="s">
        <v>139</v>
      </c>
      <c r="I28" s="86" t="s">
        <v>130</v>
      </c>
      <c r="J28" s="86" t="s">
        <v>140</v>
      </c>
      <c r="K28" s="82">
        <v>42759</v>
      </c>
      <c r="L28" s="82">
        <v>42976</v>
      </c>
      <c r="M28" s="73" t="s">
        <v>137</v>
      </c>
      <c r="N28" s="73" t="s">
        <v>308</v>
      </c>
      <c r="O28" s="79" t="s">
        <v>123</v>
      </c>
      <c r="P28" s="83"/>
      <c r="Q28" s="75">
        <v>228</v>
      </c>
      <c r="R28" s="84"/>
      <c r="S28" s="139" t="s">
        <v>73</v>
      </c>
      <c r="T28" s="139" t="s">
        <v>88</v>
      </c>
      <c r="U28" s="139" t="s">
        <v>87</v>
      </c>
      <c r="V28" s="140" t="s">
        <v>70</v>
      </c>
      <c r="W28" s="141" t="s">
        <v>267</v>
      </c>
      <c r="X28" s="142">
        <v>21</v>
      </c>
      <c r="Y28" s="142">
        <v>2</v>
      </c>
      <c r="Z28" s="142">
        <v>42</v>
      </c>
      <c r="AA28" s="143" t="s">
        <v>270</v>
      </c>
    </row>
    <row r="29" spans="1:27" ht="38.25" x14ac:dyDescent="0.2">
      <c r="A29" s="15">
        <v>18</v>
      </c>
      <c r="B29" s="98" t="s">
        <v>117</v>
      </c>
      <c r="C29" s="98" t="s">
        <v>117</v>
      </c>
      <c r="D29" s="74">
        <v>8</v>
      </c>
      <c r="E29" s="84">
        <v>181</v>
      </c>
      <c r="F29" s="84">
        <v>19</v>
      </c>
      <c r="G29" s="75" t="s">
        <v>138</v>
      </c>
      <c r="H29" s="81" t="s">
        <v>139</v>
      </c>
      <c r="I29" s="86" t="s">
        <v>130</v>
      </c>
      <c r="J29" s="86" t="s">
        <v>140</v>
      </c>
      <c r="K29" s="82">
        <v>42984</v>
      </c>
      <c r="L29" s="82">
        <v>43202</v>
      </c>
      <c r="M29" s="73" t="s">
        <v>137</v>
      </c>
      <c r="N29" s="73" t="s">
        <v>309</v>
      </c>
      <c r="O29" s="79" t="s">
        <v>123</v>
      </c>
      <c r="P29" s="83"/>
      <c r="Q29" s="75">
        <v>201</v>
      </c>
      <c r="R29" s="84"/>
      <c r="S29" s="139" t="s">
        <v>73</v>
      </c>
      <c r="T29" s="139" t="s">
        <v>88</v>
      </c>
      <c r="U29" s="139" t="s">
        <v>87</v>
      </c>
      <c r="V29" s="140" t="s">
        <v>70</v>
      </c>
      <c r="W29" s="141" t="s">
        <v>267</v>
      </c>
      <c r="X29" s="142">
        <v>21</v>
      </c>
      <c r="Y29" s="142">
        <v>2</v>
      </c>
      <c r="Z29" s="142">
        <v>42</v>
      </c>
      <c r="AA29" s="143" t="s">
        <v>270</v>
      </c>
    </row>
    <row r="30" spans="1:27" ht="38.25" x14ac:dyDescent="0.2">
      <c r="A30" s="15">
        <v>19</v>
      </c>
      <c r="B30" s="98" t="s">
        <v>117</v>
      </c>
      <c r="C30" s="98" t="s">
        <v>117</v>
      </c>
      <c r="D30" s="84">
        <v>8</v>
      </c>
      <c r="E30" s="84">
        <v>115</v>
      </c>
      <c r="F30" s="84">
        <v>112</v>
      </c>
      <c r="G30" s="75" t="s">
        <v>132</v>
      </c>
      <c r="H30" s="81" t="s">
        <v>141</v>
      </c>
      <c r="I30" s="86" t="s">
        <v>142</v>
      </c>
      <c r="J30" s="85" t="s">
        <v>143</v>
      </c>
      <c r="K30" s="82">
        <v>41345</v>
      </c>
      <c r="L30" s="82">
        <v>42195</v>
      </c>
      <c r="M30" s="73" t="s">
        <v>144</v>
      </c>
      <c r="N30" s="73" t="s">
        <v>310</v>
      </c>
      <c r="O30" s="79" t="s">
        <v>123</v>
      </c>
      <c r="P30" s="83"/>
      <c r="Q30" s="75">
        <v>234</v>
      </c>
      <c r="R30" s="84"/>
      <c r="S30" s="139" t="s">
        <v>73</v>
      </c>
      <c r="T30" s="139" t="s">
        <v>88</v>
      </c>
      <c r="U30" s="139" t="s">
        <v>87</v>
      </c>
      <c r="V30" s="140" t="s">
        <v>70</v>
      </c>
      <c r="W30" s="141" t="s">
        <v>267</v>
      </c>
      <c r="X30" s="142">
        <v>21</v>
      </c>
      <c r="Y30" s="142">
        <v>2</v>
      </c>
      <c r="Z30" s="142">
        <v>42</v>
      </c>
      <c r="AA30" s="143" t="s">
        <v>271</v>
      </c>
    </row>
    <row r="31" spans="1:27" ht="38.25" x14ac:dyDescent="0.2">
      <c r="A31" s="15">
        <v>20</v>
      </c>
      <c r="B31" s="98" t="s">
        <v>117</v>
      </c>
      <c r="C31" s="98" t="s">
        <v>117</v>
      </c>
      <c r="D31" s="74">
        <v>8</v>
      </c>
      <c r="E31" s="84">
        <v>115</v>
      </c>
      <c r="F31" s="84">
        <v>112</v>
      </c>
      <c r="G31" s="75" t="s">
        <v>132</v>
      </c>
      <c r="H31" s="81" t="s">
        <v>141</v>
      </c>
      <c r="I31" s="86" t="s">
        <v>142</v>
      </c>
      <c r="J31" s="85" t="s">
        <v>143</v>
      </c>
      <c r="K31" s="82">
        <v>42251</v>
      </c>
      <c r="L31" s="82">
        <v>42340</v>
      </c>
      <c r="M31" s="73" t="s">
        <v>144</v>
      </c>
      <c r="N31" s="73" t="s">
        <v>311</v>
      </c>
      <c r="O31" s="79" t="s">
        <v>123</v>
      </c>
      <c r="P31" s="83"/>
      <c r="Q31" s="75">
        <v>243</v>
      </c>
      <c r="R31" s="84"/>
      <c r="S31" s="139" t="s">
        <v>73</v>
      </c>
      <c r="T31" s="139" t="s">
        <v>88</v>
      </c>
      <c r="U31" s="139" t="s">
        <v>87</v>
      </c>
      <c r="V31" s="140" t="s">
        <v>70</v>
      </c>
      <c r="W31" s="141" t="s">
        <v>267</v>
      </c>
      <c r="X31" s="142">
        <v>21</v>
      </c>
      <c r="Y31" s="142">
        <v>2</v>
      </c>
      <c r="Z31" s="142">
        <v>42</v>
      </c>
      <c r="AA31" s="143" t="s">
        <v>271</v>
      </c>
    </row>
    <row r="32" spans="1:27" ht="38.25" x14ac:dyDescent="0.2">
      <c r="A32" s="15">
        <v>21</v>
      </c>
      <c r="B32" s="98" t="s">
        <v>117</v>
      </c>
      <c r="C32" s="98" t="s">
        <v>117</v>
      </c>
      <c r="D32" s="74">
        <v>8</v>
      </c>
      <c r="E32" s="84">
        <v>115</v>
      </c>
      <c r="F32" s="84">
        <v>112</v>
      </c>
      <c r="G32" s="75" t="s">
        <v>132</v>
      </c>
      <c r="H32" s="81" t="s">
        <v>141</v>
      </c>
      <c r="I32" s="86" t="s">
        <v>142</v>
      </c>
      <c r="J32" s="85" t="s">
        <v>145</v>
      </c>
      <c r="K32" s="82">
        <v>42331</v>
      </c>
      <c r="L32" s="82">
        <v>42361</v>
      </c>
      <c r="M32" s="73" t="s">
        <v>144</v>
      </c>
      <c r="N32" s="73" t="s">
        <v>312</v>
      </c>
      <c r="O32" s="83" t="s">
        <v>146</v>
      </c>
      <c r="P32" s="83"/>
      <c r="Q32" s="75">
        <v>228</v>
      </c>
      <c r="R32" s="84"/>
      <c r="S32" s="139" t="s">
        <v>73</v>
      </c>
      <c r="T32" s="139" t="s">
        <v>88</v>
      </c>
      <c r="U32" s="139" t="s">
        <v>87</v>
      </c>
      <c r="V32" s="140" t="s">
        <v>70</v>
      </c>
      <c r="W32" s="141" t="s">
        <v>267</v>
      </c>
      <c r="X32" s="142">
        <v>21</v>
      </c>
      <c r="Y32" s="142">
        <v>2</v>
      </c>
      <c r="Z32" s="142">
        <v>42</v>
      </c>
      <c r="AA32" s="143" t="s">
        <v>271</v>
      </c>
    </row>
    <row r="33" spans="1:27" ht="38.25" x14ac:dyDescent="0.2">
      <c r="A33" s="15">
        <v>22</v>
      </c>
      <c r="B33" s="98" t="s">
        <v>117</v>
      </c>
      <c r="C33" s="98" t="s">
        <v>117</v>
      </c>
      <c r="D33" s="84">
        <v>8</v>
      </c>
      <c r="E33" s="84">
        <v>115</v>
      </c>
      <c r="F33" s="84">
        <v>112</v>
      </c>
      <c r="G33" s="75" t="s">
        <v>132</v>
      </c>
      <c r="H33" s="81" t="s">
        <v>141</v>
      </c>
      <c r="I33" s="86" t="s">
        <v>142</v>
      </c>
      <c r="J33" s="85" t="s">
        <v>145</v>
      </c>
      <c r="K33" s="82">
        <v>42361</v>
      </c>
      <c r="L33" s="82">
        <v>42397</v>
      </c>
      <c r="M33" s="73" t="s">
        <v>144</v>
      </c>
      <c r="N33" s="73" t="s">
        <v>313</v>
      </c>
      <c r="O33" s="83" t="s">
        <v>147</v>
      </c>
      <c r="P33" s="83"/>
      <c r="Q33" s="75">
        <v>250</v>
      </c>
      <c r="R33" s="84"/>
      <c r="S33" s="139" t="s">
        <v>73</v>
      </c>
      <c r="T33" s="139" t="s">
        <v>88</v>
      </c>
      <c r="U33" s="139" t="s">
        <v>87</v>
      </c>
      <c r="V33" s="140" t="s">
        <v>70</v>
      </c>
      <c r="W33" s="141" t="s">
        <v>267</v>
      </c>
      <c r="X33" s="142">
        <v>21</v>
      </c>
      <c r="Y33" s="142">
        <v>2</v>
      </c>
      <c r="Z33" s="142">
        <v>42</v>
      </c>
      <c r="AA33" s="143" t="s">
        <v>271</v>
      </c>
    </row>
    <row r="34" spans="1:27" ht="38.25" x14ac:dyDescent="0.2">
      <c r="A34" s="15">
        <v>23</v>
      </c>
      <c r="B34" s="98" t="s">
        <v>117</v>
      </c>
      <c r="C34" s="98" t="s">
        <v>117</v>
      </c>
      <c r="D34" s="74">
        <v>8</v>
      </c>
      <c r="E34" s="84">
        <v>115</v>
      </c>
      <c r="F34" s="84">
        <v>112</v>
      </c>
      <c r="G34" s="75" t="s">
        <v>132</v>
      </c>
      <c r="H34" s="81" t="s">
        <v>141</v>
      </c>
      <c r="I34" s="86" t="s">
        <v>142</v>
      </c>
      <c r="J34" s="85" t="s">
        <v>148</v>
      </c>
      <c r="K34" s="82">
        <v>42397</v>
      </c>
      <c r="L34" s="82">
        <v>42513</v>
      </c>
      <c r="M34" s="73" t="s">
        <v>144</v>
      </c>
      <c r="N34" s="73" t="s">
        <v>314</v>
      </c>
      <c r="O34" s="83" t="s">
        <v>149</v>
      </c>
      <c r="P34" s="83"/>
      <c r="Q34" s="75">
        <f>699-478</f>
        <v>221</v>
      </c>
      <c r="R34" s="84"/>
      <c r="S34" s="139" t="s">
        <v>73</v>
      </c>
      <c r="T34" s="139" t="s">
        <v>88</v>
      </c>
      <c r="U34" s="139" t="s">
        <v>87</v>
      </c>
      <c r="V34" s="140" t="s">
        <v>70</v>
      </c>
      <c r="W34" s="141" t="s">
        <v>267</v>
      </c>
      <c r="X34" s="142">
        <v>21</v>
      </c>
      <c r="Y34" s="142">
        <v>2</v>
      </c>
      <c r="Z34" s="142">
        <v>42</v>
      </c>
      <c r="AA34" s="143" t="s">
        <v>271</v>
      </c>
    </row>
    <row r="35" spans="1:27" ht="38.25" x14ac:dyDescent="0.2">
      <c r="A35" s="15">
        <v>24</v>
      </c>
      <c r="B35" s="98" t="s">
        <v>117</v>
      </c>
      <c r="C35" s="98" t="s">
        <v>117</v>
      </c>
      <c r="D35" s="74">
        <v>8</v>
      </c>
      <c r="E35" s="84">
        <v>115</v>
      </c>
      <c r="F35" s="84">
        <v>112</v>
      </c>
      <c r="G35" s="75" t="s">
        <v>132</v>
      </c>
      <c r="H35" s="81" t="s">
        <v>141</v>
      </c>
      <c r="I35" s="86" t="s">
        <v>142</v>
      </c>
      <c r="J35" s="85" t="s">
        <v>150</v>
      </c>
      <c r="K35" s="82">
        <v>42544</v>
      </c>
      <c r="L35" s="82">
        <v>42544</v>
      </c>
      <c r="M35" s="73" t="s">
        <v>144</v>
      </c>
      <c r="N35" s="73" t="s">
        <v>315</v>
      </c>
      <c r="O35" s="83" t="s">
        <v>151</v>
      </c>
      <c r="P35" s="83"/>
      <c r="Q35" s="75">
        <v>193</v>
      </c>
      <c r="R35" s="84"/>
      <c r="S35" s="139" t="s">
        <v>73</v>
      </c>
      <c r="T35" s="139" t="s">
        <v>88</v>
      </c>
      <c r="U35" s="139" t="s">
        <v>87</v>
      </c>
      <c r="V35" s="140" t="s">
        <v>70</v>
      </c>
      <c r="W35" s="141" t="s">
        <v>267</v>
      </c>
      <c r="X35" s="142">
        <v>21</v>
      </c>
      <c r="Y35" s="142">
        <v>2</v>
      </c>
      <c r="Z35" s="142">
        <v>42</v>
      </c>
      <c r="AA35" s="143" t="s">
        <v>271</v>
      </c>
    </row>
    <row r="36" spans="1:27" ht="38.25" x14ac:dyDescent="0.2">
      <c r="A36" s="15">
        <v>25</v>
      </c>
      <c r="B36" s="98" t="s">
        <v>117</v>
      </c>
      <c r="C36" s="98" t="s">
        <v>117</v>
      </c>
      <c r="D36" s="84">
        <v>8</v>
      </c>
      <c r="E36" s="84">
        <v>115</v>
      </c>
      <c r="F36" s="84">
        <v>112</v>
      </c>
      <c r="G36" s="75" t="s">
        <v>132</v>
      </c>
      <c r="H36" s="81" t="s">
        <v>141</v>
      </c>
      <c r="I36" s="86" t="s">
        <v>142</v>
      </c>
      <c r="J36" s="85" t="s">
        <v>152</v>
      </c>
      <c r="K36" s="82">
        <v>42544</v>
      </c>
      <c r="L36" s="82">
        <v>42573</v>
      </c>
      <c r="M36" s="73" t="s">
        <v>144</v>
      </c>
      <c r="N36" s="73" t="s">
        <v>316</v>
      </c>
      <c r="O36" s="83" t="s">
        <v>153</v>
      </c>
      <c r="P36" s="83"/>
      <c r="Q36" s="75">
        <f>436-193</f>
        <v>243</v>
      </c>
      <c r="R36" s="84"/>
      <c r="S36" s="139" t="s">
        <v>73</v>
      </c>
      <c r="T36" s="139" t="s">
        <v>88</v>
      </c>
      <c r="U36" s="139" t="s">
        <v>87</v>
      </c>
      <c r="V36" s="140" t="s">
        <v>70</v>
      </c>
      <c r="W36" s="141" t="s">
        <v>267</v>
      </c>
      <c r="X36" s="142">
        <v>21</v>
      </c>
      <c r="Y36" s="142">
        <v>2</v>
      </c>
      <c r="Z36" s="142">
        <v>42</v>
      </c>
      <c r="AA36" s="143" t="s">
        <v>271</v>
      </c>
    </row>
    <row r="37" spans="1:27" ht="38.25" x14ac:dyDescent="0.2">
      <c r="A37" s="15">
        <v>26</v>
      </c>
      <c r="B37" s="98" t="s">
        <v>117</v>
      </c>
      <c r="C37" s="98" t="s">
        <v>117</v>
      </c>
      <c r="D37" s="74">
        <v>8</v>
      </c>
      <c r="E37" s="84">
        <v>115</v>
      </c>
      <c r="F37" s="84">
        <v>112</v>
      </c>
      <c r="G37" s="75" t="s">
        <v>132</v>
      </c>
      <c r="H37" s="81" t="s">
        <v>141</v>
      </c>
      <c r="I37" s="86" t="s">
        <v>142</v>
      </c>
      <c r="J37" s="85" t="s">
        <v>154</v>
      </c>
      <c r="K37" s="82">
        <v>42573</v>
      </c>
      <c r="L37" s="82">
        <v>42573</v>
      </c>
      <c r="M37" s="73" t="s">
        <v>155</v>
      </c>
      <c r="N37" s="73" t="s">
        <v>317</v>
      </c>
      <c r="O37" s="83" t="s">
        <v>156</v>
      </c>
      <c r="P37" s="83"/>
      <c r="Q37" s="75">
        <f>622-436</f>
        <v>186</v>
      </c>
      <c r="R37" s="84"/>
      <c r="S37" s="139" t="s">
        <v>73</v>
      </c>
      <c r="T37" s="139" t="s">
        <v>88</v>
      </c>
      <c r="U37" s="139" t="s">
        <v>87</v>
      </c>
      <c r="V37" s="140" t="s">
        <v>70</v>
      </c>
      <c r="W37" s="141" t="s">
        <v>267</v>
      </c>
      <c r="X37" s="142">
        <v>21</v>
      </c>
      <c r="Y37" s="142">
        <v>2</v>
      </c>
      <c r="Z37" s="142">
        <v>42</v>
      </c>
      <c r="AA37" s="143" t="s">
        <v>272</v>
      </c>
    </row>
    <row r="38" spans="1:27" ht="38.25" x14ac:dyDescent="0.2">
      <c r="A38" s="15">
        <v>27</v>
      </c>
      <c r="B38" s="98" t="s">
        <v>117</v>
      </c>
      <c r="C38" s="98" t="s">
        <v>117</v>
      </c>
      <c r="D38" s="74">
        <v>8</v>
      </c>
      <c r="E38" s="84">
        <v>115</v>
      </c>
      <c r="F38" s="84">
        <v>112</v>
      </c>
      <c r="G38" s="75" t="s">
        <v>132</v>
      </c>
      <c r="H38" s="81" t="s">
        <v>141</v>
      </c>
      <c r="I38" s="86" t="s">
        <v>142</v>
      </c>
      <c r="J38" s="85" t="s">
        <v>157</v>
      </c>
      <c r="K38" s="82">
        <v>42573</v>
      </c>
      <c r="L38" s="82">
        <v>42600</v>
      </c>
      <c r="M38" s="73" t="s">
        <v>155</v>
      </c>
      <c r="N38" s="73" t="s">
        <v>318</v>
      </c>
      <c r="O38" s="83" t="s">
        <v>158</v>
      </c>
      <c r="P38" s="83"/>
      <c r="Q38" s="75">
        <f>755-622</f>
        <v>133</v>
      </c>
      <c r="R38" s="84"/>
      <c r="S38" s="139" t="s">
        <v>73</v>
      </c>
      <c r="T38" s="139" t="s">
        <v>88</v>
      </c>
      <c r="U38" s="139" t="s">
        <v>87</v>
      </c>
      <c r="V38" s="140" t="s">
        <v>70</v>
      </c>
      <c r="W38" s="141" t="s">
        <v>267</v>
      </c>
      <c r="X38" s="142">
        <v>21</v>
      </c>
      <c r="Y38" s="142">
        <v>2</v>
      </c>
      <c r="Z38" s="142">
        <v>42</v>
      </c>
      <c r="AA38" s="143" t="s">
        <v>272</v>
      </c>
    </row>
    <row r="39" spans="1:27" ht="38.25" x14ac:dyDescent="0.2">
      <c r="A39" s="15">
        <v>28</v>
      </c>
      <c r="B39" s="98" t="s">
        <v>117</v>
      </c>
      <c r="C39" s="98" t="s">
        <v>117</v>
      </c>
      <c r="D39" s="84">
        <v>8</v>
      </c>
      <c r="E39" s="84">
        <v>115</v>
      </c>
      <c r="F39" s="84">
        <v>112</v>
      </c>
      <c r="G39" s="75" t="s">
        <v>132</v>
      </c>
      <c r="H39" s="81" t="s">
        <v>141</v>
      </c>
      <c r="I39" s="86" t="s">
        <v>142</v>
      </c>
      <c r="J39" s="85" t="s">
        <v>159</v>
      </c>
      <c r="K39" s="82">
        <v>42601</v>
      </c>
      <c r="L39" s="82">
        <v>42654</v>
      </c>
      <c r="M39" s="73" t="s">
        <v>155</v>
      </c>
      <c r="N39" s="73" t="s">
        <v>319</v>
      </c>
      <c r="O39" s="79" t="s">
        <v>123</v>
      </c>
      <c r="P39" s="83"/>
      <c r="Q39" s="75">
        <v>222</v>
      </c>
      <c r="R39" s="84"/>
      <c r="S39" s="139" t="s">
        <v>73</v>
      </c>
      <c r="T39" s="139" t="s">
        <v>88</v>
      </c>
      <c r="U39" s="139" t="s">
        <v>87</v>
      </c>
      <c r="V39" s="140" t="s">
        <v>70</v>
      </c>
      <c r="W39" s="141" t="s">
        <v>267</v>
      </c>
      <c r="X39" s="142">
        <v>21</v>
      </c>
      <c r="Y39" s="142">
        <v>2</v>
      </c>
      <c r="Z39" s="142">
        <v>42</v>
      </c>
      <c r="AA39" s="143" t="s">
        <v>272</v>
      </c>
    </row>
    <row r="40" spans="1:27" ht="38.25" x14ac:dyDescent="0.2">
      <c r="A40" s="15">
        <v>29</v>
      </c>
      <c r="B40" s="98" t="s">
        <v>117</v>
      </c>
      <c r="C40" s="98" t="s">
        <v>117</v>
      </c>
      <c r="D40" s="74">
        <v>8</v>
      </c>
      <c r="E40" s="84">
        <v>115</v>
      </c>
      <c r="F40" s="84">
        <v>112</v>
      </c>
      <c r="G40" s="75" t="s">
        <v>132</v>
      </c>
      <c r="H40" s="81" t="s">
        <v>141</v>
      </c>
      <c r="I40" s="86" t="s">
        <v>142</v>
      </c>
      <c r="J40" s="85" t="s">
        <v>160</v>
      </c>
      <c r="K40" s="82">
        <v>42674</v>
      </c>
      <c r="L40" s="82">
        <v>42727</v>
      </c>
      <c r="M40" s="73" t="s">
        <v>155</v>
      </c>
      <c r="N40" s="73" t="s">
        <v>320</v>
      </c>
      <c r="O40" s="79" t="s">
        <v>123</v>
      </c>
      <c r="P40" s="83"/>
      <c r="Q40" s="75">
        <v>120</v>
      </c>
      <c r="R40" s="84"/>
      <c r="S40" s="139" t="s">
        <v>73</v>
      </c>
      <c r="T40" s="139" t="s">
        <v>88</v>
      </c>
      <c r="U40" s="139" t="s">
        <v>87</v>
      </c>
      <c r="V40" s="140" t="s">
        <v>70</v>
      </c>
      <c r="W40" s="141" t="s">
        <v>267</v>
      </c>
      <c r="X40" s="142">
        <v>21</v>
      </c>
      <c r="Y40" s="142">
        <v>2</v>
      </c>
      <c r="Z40" s="142">
        <v>42</v>
      </c>
      <c r="AA40" s="143" t="s">
        <v>272</v>
      </c>
    </row>
    <row r="41" spans="1:27" ht="38.25" x14ac:dyDescent="0.2">
      <c r="A41" s="15">
        <v>30</v>
      </c>
      <c r="B41" s="98" t="s">
        <v>117</v>
      </c>
      <c r="C41" s="98" t="s">
        <v>117</v>
      </c>
      <c r="D41" s="74">
        <v>8</v>
      </c>
      <c r="E41" s="84">
        <v>115</v>
      </c>
      <c r="F41" s="84">
        <v>112</v>
      </c>
      <c r="G41" s="75" t="s">
        <v>132</v>
      </c>
      <c r="H41" s="81" t="s">
        <v>141</v>
      </c>
      <c r="I41" s="86" t="s">
        <v>142</v>
      </c>
      <c r="J41" s="85" t="s">
        <v>161</v>
      </c>
      <c r="K41" s="82">
        <v>42767</v>
      </c>
      <c r="L41" s="82">
        <v>42767</v>
      </c>
      <c r="M41" s="73" t="s">
        <v>155</v>
      </c>
      <c r="N41" s="73" t="s">
        <v>321</v>
      </c>
      <c r="O41" s="79" t="s">
        <v>125</v>
      </c>
      <c r="P41" s="83"/>
      <c r="Q41" s="75">
        <v>226</v>
      </c>
      <c r="R41" s="84"/>
      <c r="S41" s="139" t="s">
        <v>73</v>
      </c>
      <c r="T41" s="139" t="s">
        <v>88</v>
      </c>
      <c r="U41" s="139" t="s">
        <v>87</v>
      </c>
      <c r="V41" s="140" t="s">
        <v>70</v>
      </c>
      <c r="W41" s="141" t="s">
        <v>267</v>
      </c>
      <c r="X41" s="142">
        <v>21</v>
      </c>
      <c r="Y41" s="142">
        <v>2</v>
      </c>
      <c r="Z41" s="142">
        <v>42</v>
      </c>
      <c r="AA41" s="143" t="s">
        <v>272</v>
      </c>
    </row>
    <row r="42" spans="1:27" ht="38.25" x14ac:dyDescent="0.2">
      <c r="A42" s="15">
        <v>31</v>
      </c>
      <c r="B42" s="98" t="s">
        <v>117</v>
      </c>
      <c r="C42" s="98" t="s">
        <v>117</v>
      </c>
      <c r="D42" s="84">
        <v>8</v>
      </c>
      <c r="E42" s="84">
        <v>115</v>
      </c>
      <c r="F42" s="84">
        <v>112</v>
      </c>
      <c r="G42" s="75" t="s">
        <v>132</v>
      </c>
      <c r="H42" s="81" t="s">
        <v>141</v>
      </c>
      <c r="I42" s="86" t="s">
        <v>142</v>
      </c>
      <c r="J42" s="85" t="s">
        <v>162</v>
      </c>
      <c r="K42" s="82">
        <v>42767</v>
      </c>
      <c r="L42" s="82">
        <v>42877</v>
      </c>
      <c r="M42" s="73" t="s">
        <v>155</v>
      </c>
      <c r="N42" s="73" t="s">
        <v>322</v>
      </c>
      <c r="O42" s="79" t="s">
        <v>126</v>
      </c>
      <c r="P42" s="83"/>
      <c r="Q42" s="75">
        <f>472-226</f>
        <v>246</v>
      </c>
      <c r="R42" s="84"/>
      <c r="S42" s="139" t="s">
        <v>73</v>
      </c>
      <c r="T42" s="139" t="s">
        <v>88</v>
      </c>
      <c r="U42" s="139" t="s">
        <v>87</v>
      </c>
      <c r="V42" s="140" t="s">
        <v>70</v>
      </c>
      <c r="W42" s="141" t="s">
        <v>267</v>
      </c>
      <c r="X42" s="142">
        <v>21</v>
      </c>
      <c r="Y42" s="142">
        <v>2</v>
      </c>
      <c r="Z42" s="142">
        <v>42</v>
      </c>
      <c r="AA42" s="143" t="s">
        <v>272</v>
      </c>
    </row>
    <row r="43" spans="1:27" ht="38.25" x14ac:dyDescent="0.2">
      <c r="A43" s="15">
        <v>32</v>
      </c>
      <c r="B43" s="98" t="s">
        <v>117</v>
      </c>
      <c r="C43" s="98" t="s">
        <v>117</v>
      </c>
      <c r="D43" s="74">
        <v>8</v>
      </c>
      <c r="E43" s="84">
        <v>115</v>
      </c>
      <c r="F43" s="84">
        <v>112</v>
      </c>
      <c r="G43" s="75" t="s">
        <v>132</v>
      </c>
      <c r="H43" s="81" t="s">
        <v>141</v>
      </c>
      <c r="I43" s="86" t="s">
        <v>142</v>
      </c>
      <c r="J43" s="85" t="s">
        <v>163</v>
      </c>
      <c r="K43" s="82">
        <v>42908</v>
      </c>
      <c r="L43" s="82">
        <v>42908</v>
      </c>
      <c r="M43" s="73" t="s">
        <v>155</v>
      </c>
      <c r="N43" s="73" t="s">
        <v>323</v>
      </c>
      <c r="O43" s="79" t="s">
        <v>123</v>
      </c>
      <c r="P43" s="83"/>
      <c r="Q43" s="75">
        <v>245</v>
      </c>
      <c r="R43" s="84"/>
      <c r="S43" s="139" t="s">
        <v>73</v>
      </c>
      <c r="T43" s="139" t="s">
        <v>88</v>
      </c>
      <c r="U43" s="139" t="s">
        <v>87</v>
      </c>
      <c r="V43" s="140" t="s">
        <v>70</v>
      </c>
      <c r="W43" s="141" t="s">
        <v>267</v>
      </c>
      <c r="X43" s="142">
        <v>21</v>
      </c>
      <c r="Y43" s="142">
        <v>2</v>
      </c>
      <c r="Z43" s="142">
        <v>42</v>
      </c>
      <c r="AA43" s="143" t="s">
        <v>272</v>
      </c>
    </row>
    <row r="44" spans="1:27" ht="38.25" x14ac:dyDescent="0.2">
      <c r="A44" s="15">
        <v>33</v>
      </c>
      <c r="B44" s="98" t="s">
        <v>117</v>
      </c>
      <c r="C44" s="98" t="s">
        <v>117</v>
      </c>
      <c r="D44" s="74">
        <v>8</v>
      </c>
      <c r="E44" s="84">
        <v>115</v>
      </c>
      <c r="F44" s="84">
        <v>112</v>
      </c>
      <c r="G44" s="75" t="s">
        <v>132</v>
      </c>
      <c r="H44" s="81" t="s">
        <v>141</v>
      </c>
      <c r="I44" s="86" t="s">
        <v>142</v>
      </c>
      <c r="J44" s="85" t="s">
        <v>164</v>
      </c>
      <c r="K44" s="82">
        <v>42940</v>
      </c>
      <c r="L44" s="82">
        <v>42940</v>
      </c>
      <c r="M44" s="73" t="s">
        <v>165</v>
      </c>
      <c r="N44" s="73" t="s">
        <v>324</v>
      </c>
      <c r="O44" s="79" t="s">
        <v>125</v>
      </c>
      <c r="P44" s="83"/>
      <c r="Q44" s="75">
        <v>224</v>
      </c>
      <c r="R44" s="84"/>
      <c r="S44" s="139" t="s">
        <v>73</v>
      </c>
      <c r="T44" s="139" t="s">
        <v>88</v>
      </c>
      <c r="U44" s="139" t="s">
        <v>87</v>
      </c>
      <c r="V44" s="140" t="s">
        <v>70</v>
      </c>
      <c r="W44" s="141" t="s">
        <v>267</v>
      </c>
      <c r="X44" s="142">
        <v>21</v>
      </c>
      <c r="Y44" s="142">
        <v>2</v>
      </c>
      <c r="Z44" s="142">
        <v>43</v>
      </c>
      <c r="AA44" s="143" t="s">
        <v>273</v>
      </c>
    </row>
    <row r="45" spans="1:27" ht="38.25" x14ac:dyDescent="0.2">
      <c r="A45" s="15">
        <v>34</v>
      </c>
      <c r="B45" s="98" t="s">
        <v>117</v>
      </c>
      <c r="C45" s="98" t="s">
        <v>117</v>
      </c>
      <c r="D45" s="84">
        <v>8</v>
      </c>
      <c r="E45" s="84">
        <v>115</v>
      </c>
      <c r="F45" s="84">
        <v>112</v>
      </c>
      <c r="G45" s="75" t="s">
        <v>132</v>
      </c>
      <c r="H45" s="81" t="s">
        <v>141</v>
      </c>
      <c r="I45" s="86" t="s">
        <v>142</v>
      </c>
      <c r="J45" s="85" t="s">
        <v>166</v>
      </c>
      <c r="K45" s="82">
        <v>42940</v>
      </c>
      <c r="L45" s="82">
        <v>42940</v>
      </c>
      <c r="M45" s="73" t="s">
        <v>165</v>
      </c>
      <c r="N45" s="73" t="s">
        <v>325</v>
      </c>
      <c r="O45" s="79" t="s">
        <v>126</v>
      </c>
      <c r="P45" s="83"/>
      <c r="Q45" s="75">
        <f>308-224</f>
        <v>84</v>
      </c>
      <c r="R45" s="84"/>
      <c r="S45" s="139" t="s">
        <v>73</v>
      </c>
      <c r="T45" s="139" t="s">
        <v>88</v>
      </c>
      <c r="U45" s="139" t="s">
        <v>87</v>
      </c>
      <c r="V45" s="140" t="s">
        <v>70</v>
      </c>
      <c r="W45" s="141" t="s">
        <v>267</v>
      </c>
      <c r="X45" s="142">
        <v>21</v>
      </c>
      <c r="Y45" s="142">
        <v>2</v>
      </c>
      <c r="Z45" s="142">
        <v>43</v>
      </c>
      <c r="AA45" s="143" t="s">
        <v>273</v>
      </c>
    </row>
    <row r="46" spans="1:27" ht="38.25" x14ac:dyDescent="0.2">
      <c r="A46" s="15">
        <v>35</v>
      </c>
      <c r="B46" s="98" t="s">
        <v>117</v>
      </c>
      <c r="C46" s="98" t="s">
        <v>117</v>
      </c>
      <c r="D46" s="74">
        <v>8</v>
      </c>
      <c r="E46" s="84">
        <v>115</v>
      </c>
      <c r="F46" s="84">
        <v>112</v>
      </c>
      <c r="G46" s="75" t="s">
        <v>132</v>
      </c>
      <c r="H46" s="81" t="s">
        <v>141</v>
      </c>
      <c r="I46" s="86" t="s">
        <v>142</v>
      </c>
      <c r="J46" s="85" t="s">
        <v>167</v>
      </c>
      <c r="K46" s="82">
        <v>42972</v>
      </c>
      <c r="L46" s="82">
        <v>43060</v>
      </c>
      <c r="M46" s="73" t="s">
        <v>165</v>
      </c>
      <c r="N46" s="73" t="s">
        <v>326</v>
      </c>
      <c r="O46" s="79" t="s">
        <v>123</v>
      </c>
      <c r="P46" s="83"/>
      <c r="Q46" s="75">
        <v>120</v>
      </c>
      <c r="R46" s="84"/>
      <c r="S46" s="139" t="s">
        <v>73</v>
      </c>
      <c r="T46" s="139" t="s">
        <v>88</v>
      </c>
      <c r="U46" s="139" t="s">
        <v>87</v>
      </c>
      <c r="V46" s="140" t="s">
        <v>70</v>
      </c>
      <c r="W46" s="141" t="s">
        <v>267</v>
      </c>
      <c r="X46" s="142">
        <v>21</v>
      </c>
      <c r="Y46" s="142">
        <v>2</v>
      </c>
      <c r="Z46" s="142">
        <v>43</v>
      </c>
      <c r="AA46" s="143" t="s">
        <v>273</v>
      </c>
    </row>
    <row r="47" spans="1:27" ht="38.25" x14ac:dyDescent="0.2">
      <c r="A47" s="15">
        <v>36</v>
      </c>
      <c r="B47" s="98" t="s">
        <v>117</v>
      </c>
      <c r="C47" s="98" t="s">
        <v>117</v>
      </c>
      <c r="D47" s="74">
        <v>8</v>
      </c>
      <c r="E47" s="84">
        <v>115</v>
      </c>
      <c r="F47" s="84">
        <v>112</v>
      </c>
      <c r="G47" s="75" t="s">
        <v>132</v>
      </c>
      <c r="H47" s="81" t="s">
        <v>141</v>
      </c>
      <c r="I47" s="86" t="s">
        <v>142</v>
      </c>
      <c r="J47" s="85" t="s">
        <v>168</v>
      </c>
      <c r="K47" s="82">
        <v>43061</v>
      </c>
      <c r="L47" s="82">
        <v>43073</v>
      </c>
      <c r="M47" s="73" t="s">
        <v>165</v>
      </c>
      <c r="N47" s="73" t="s">
        <v>327</v>
      </c>
      <c r="O47" s="79" t="s">
        <v>123</v>
      </c>
      <c r="P47" s="83"/>
      <c r="Q47" s="75">
        <v>223</v>
      </c>
      <c r="R47" s="84"/>
      <c r="S47" s="139" t="s">
        <v>73</v>
      </c>
      <c r="T47" s="139" t="s">
        <v>88</v>
      </c>
      <c r="U47" s="139" t="s">
        <v>87</v>
      </c>
      <c r="V47" s="140" t="s">
        <v>70</v>
      </c>
      <c r="W47" s="141" t="s">
        <v>267</v>
      </c>
      <c r="X47" s="142">
        <v>21</v>
      </c>
      <c r="Y47" s="142">
        <v>2</v>
      </c>
      <c r="Z47" s="142">
        <v>43</v>
      </c>
      <c r="AA47" s="143" t="s">
        <v>273</v>
      </c>
    </row>
    <row r="48" spans="1:27" ht="38.25" x14ac:dyDescent="0.2">
      <c r="A48" s="15">
        <v>37</v>
      </c>
      <c r="B48" s="98" t="s">
        <v>117</v>
      </c>
      <c r="C48" s="98" t="s">
        <v>117</v>
      </c>
      <c r="D48" s="84">
        <v>8</v>
      </c>
      <c r="E48" s="84">
        <v>115</v>
      </c>
      <c r="F48" s="84">
        <v>112</v>
      </c>
      <c r="G48" s="75" t="s">
        <v>132</v>
      </c>
      <c r="H48" s="81" t="s">
        <v>141</v>
      </c>
      <c r="I48" s="86" t="s">
        <v>142</v>
      </c>
      <c r="J48" s="85" t="s">
        <v>169</v>
      </c>
      <c r="K48" s="82">
        <v>43095</v>
      </c>
      <c r="L48" s="82">
        <v>43095</v>
      </c>
      <c r="M48" s="73" t="s">
        <v>165</v>
      </c>
      <c r="N48" s="73" t="s">
        <v>328</v>
      </c>
      <c r="O48" s="79" t="s">
        <v>123</v>
      </c>
      <c r="P48" s="83"/>
      <c r="Q48" s="75">
        <v>203</v>
      </c>
      <c r="R48" s="84"/>
      <c r="S48" s="139" t="s">
        <v>73</v>
      </c>
      <c r="T48" s="139" t="s">
        <v>88</v>
      </c>
      <c r="U48" s="139" t="s">
        <v>87</v>
      </c>
      <c r="V48" s="140" t="s">
        <v>70</v>
      </c>
      <c r="W48" s="141" t="s">
        <v>267</v>
      </c>
      <c r="X48" s="142">
        <v>21</v>
      </c>
      <c r="Y48" s="142">
        <v>2</v>
      </c>
      <c r="Z48" s="142">
        <v>43</v>
      </c>
      <c r="AA48" s="143" t="s">
        <v>273</v>
      </c>
    </row>
    <row r="49" spans="1:27" ht="38.25" x14ac:dyDescent="0.2">
      <c r="A49" s="15">
        <v>38</v>
      </c>
      <c r="B49" s="98" t="s">
        <v>117</v>
      </c>
      <c r="C49" s="98" t="s">
        <v>117</v>
      </c>
      <c r="D49" s="74">
        <v>8</v>
      </c>
      <c r="E49" s="84">
        <v>115</v>
      </c>
      <c r="F49" s="84">
        <v>112</v>
      </c>
      <c r="G49" s="75" t="s">
        <v>132</v>
      </c>
      <c r="H49" s="81" t="s">
        <v>141</v>
      </c>
      <c r="I49" s="86" t="s">
        <v>142</v>
      </c>
      <c r="J49" s="85" t="s">
        <v>170</v>
      </c>
      <c r="K49" s="82">
        <v>43124</v>
      </c>
      <c r="L49" s="82">
        <v>43125</v>
      </c>
      <c r="M49" s="73" t="s">
        <v>165</v>
      </c>
      <c r="N49" s="73" t="s">
        <v>329</v>
      </c>
      <c r="O49" s="79" t="s">
        <v>125</v>
      </c>
      <c r="P49" s="83"/>
      <c r="Q49" s="75">
        <v>204</v>
      </c>
      <c r="R49" s="84"/>
      <c r="S49" s="139" t="s">
        <v>73</v>
      </c>
      <c r="T49" s="139" t="s">
        <v>88</v>
      </c>
      <c r="U49" s="139" t="s">
        <v>87</v>
      </c>
      <c r="V49" s="140" t="s">
        <v>70</v>
      </c>
      <c r="W49" s="141" t="s">
        <v>267</v>
      </c>
      <c r="X49" s="142">
        <v>21</v>
      </c>
      <c r="Y49" s="142">
        <v>2</v>
      </c>
      <c r="Z49" s="142">
        <v>43</v>
      </c>
      <c r="AA49" s="143" t="s">
        <v>273</v>
      </c>
    </row>
    <row r="50" spans="1:27" ht="38.25" x14ac:dyDescent="0.2">
      <c r="A50" s="15">
        <v>39</v>
      </c>
      <c r="B50" s="98" t="s">
        <v>117</v>
      </c>
      <c r="C50" s="98" t="s">
        <v>117</v>
      </c>
      <c r="D50" s="74">
        <v>8</v>
      </c>
      <c r="E50" s="84">
        <v>115</v>
      </c>
      <c r="F50" s="84">
        <v>112</v>
      </c>
      <c r="G50" s="75" t="s">
        <v>132</v>
      </c>
      <c r="H50" s="81" t="s">
        <v>141</v>
      </c>
      <c r="I50" s="86" t="s">
        <v>142</v>
      </c>
      <c r="J50" s="85" t="s">
        <v>171</v>
      </c>
      <c r="K50" s="82">
        <v>43125</v>
      </c>
      <c r="L50" s="82">
        <v>43125</v>
      </c>
      <c r="M50" s="73" t="s">
        <v>172</v>
      </c>
      <c r="N50" s="73" t="s">
        <v>330</v>
      </c>
      <c r="O50" s="79" t="s">
        <v>126</v>
      </c>
      <c r="P50" s="83"/>
      <c r="Q50" s="75">
        <f>360-204</f>
        <v>156</v>
      </c>
      <c r="R50" s="84"/>
      <c r="S50" s="139" t="s">
        <v>73</v>
      </c>
      <c r="T50" s="139" t="s">
        <v>88</v>
      </c>
      <c r="U50" s="139" t="s">
        <v>87</v>
      </c>
      <c r="V50" s="140" t="s">
        <v>70</v>
      </c>
      <c r="W50" s="141" t="s">
        <v>267</v>
      </c>
      <c r="X50" s="142">
        <v>21</v>
      </c>
      <c r="Y50" s="142">
        <v>2</v>
      </c>
      <c r="Z50" s="142">
        <v>43</v>
      </c>
      <c r="AA50" s="143" t="s">
        <v>274</v>
      </c>
    </row>
    <row r="51" spans="1:27" ht="38.25" x14ac:dyDescent="0.2">
      <c r="A51" s="15">
        <v>40</v>
      </c>
      <c r="B51" s="98" t="s">
        <v>117</v>
      </c>
      <c r="C51" s="98" t="s">
        <v>117</v>
      </c>
      <c r="D51" s="84">
        <v>8</v>
      </c>
      <c r="E51" s="84">
        <v>115</v>
      </c>
      <c r="F51" s="84">
        <v>112</v>
      </c>
      <c r="G51" s="75" t="s">
        <v>132</v>
      </c>
      <c r="H51" s="81" t="s">
        <v>141</v>
      </c>
      <c r="I51" s="86" t="s">
        <v>142</v>
      </c>
      <c r="J51" s="85" t="s">
        <v>173</v>
      </c>
      <c r="K51" s="82">
        <v>43143</v>
      </c>
      <c r="L51" s="82">
        <v>43190</v>
      </c>
      <c r="M51" s="73" t="s">
        <v>172</v>
      </c>
      <c r="N51" s="73" t="s">
        <v>331</v>
      </c>
      <c r="O51" s="79" t="s">
        <v>123</v>
      </c>
      <c r="P51" s="83"/>
      <c r="Q51" s="75">
        <v>223</v>
      </c>
      <c r="R51" s="84"/>
      <c r="S51" s="139" t="s">
        <v>73</v>
      </c>
      <c r="T51" s="139" t="s">
        <v>88</v>
      </c>
      <c r="U51" s="139" t="s">
        <v>87</v>
      </c>
      <c r="V51" s="140" t="s">
        <v>70</v>
      </c>
      <c r="W51" s="141" t="s">
        <v>267</v>
      </c>
      <c r="X51" s="142">
        <v>21</v>
      </c>
      <c r="Y51" s="142">
        <v>2</v>
      </c>
      <c r="Z51" s="142">
        <v>43</v>
      </c>
      <c r="AA51" s="143" t="s">
        <v>274</v>
      </c>
    </row>
    <row r="52" spans="1:27" ht="51" x14ac:dyDescent="0.2">
      <c r="A52" s="15">
        <v>41</v>
      </c>
      <c r="B52" s="98" t="s">
        <v>117</v>
      </c>
      <c r="C52" s="98" t="s">
        <v>117</v>
      </c>
      <c r="D52" s="74">
        <v>8</v>
      </c>
      <c r="E52" s="84">
        <v>115</v>
      </c>
      <c r="F52" s="84">
        <v>112</v>
      </c>
      <c r="G52" s="75" t="s">
        <v>132</v>
      </c>
      <c r="H52" s="81" t="s">
        <v>141</v>
      </c>
      <c r="I52" s="86" t="s">
        <v>142</v>
      </c>
      <c r="J52" s="85" t="s">
        <v>174</v>
      </c>
      <c r="K52" s="82">
        <v>43227</v>
      </c>
      <c r="L52" s="82">
        <v>43294</v>
      </c>
      <c r="M52" s="73" t="s">
        <v>172</v>
      </c>
      <c r="N52" s="73" t="s">
        <v>332</v>
      </c>
      <c r="O52" s="79" t="s">
        <v>123</v>
      </c>
      <c r="P52" s="83"/>
      <c r="Q52" s="75">
        <v>192</v>
      </c>
      <c r="R52" s="84"/>
      <c r="S52" s="139" t="s">
        <v>73</v>
      </c>
      <c r="T52" s="139" t="s">
        <v>88</v>
      </c>
      <c r="U52" s="139" t="s">
        <v>87</v>
      </c>
      <c r="V52" s="140" t="s">
        <v>70</v>
      </c>
      <c r="W52" s="141" t="s">
        <v>267</v>
      </c>
      <c r="X52" s="142">
        <v>21</v>
      </c>
      <c r="Y52" s="142">
        <v>2</v>
      </c>
      <c r="Z52" s="142">
        <v>43</v>
      </c>
      <c r="AA52" s="143" t="s">
        <v>274</v>
      </c>
    </row>
    <row r="53" spans="1:27" ht="38.25" x14ac:dyDescent="0.2">
      <c r="A53" s="15">
        <v>42</v>
      </c>
      <c r="B53" s="98" t="s">
        <v>117</v>
      </c>
      <c r="C53" s="98" t="s">
        <v>117</v>
      </c>
      <c r="D53" s="74">
        <v>8</v>
      </c>
      <c r="E53" s="84">
        <v>115</v>
      </c>
      <c r="F53" s="84">
        <v>112</v>
      </c>
      <c r="G53" s="75" t="s">
        <v>132</v>
      </c>
      <c r="H53" s="81" t="s">
        <v>141</v>
      </c>
      <c r="I53" s="86" t="s">
        <v>142</v>
      </c>
      <c r="J53" s="85" t="s">
        <v>175</v>
      </c>
      <c r="K53" s="82">
        <v>43300</v>
      </c>
      <c r="L53" s="82">
        <v>43529</v>
      </c>
      <c r="M53" s="73" t="s">
        <v>172</v>
      </c>
      <c r="N53" s="73" t="s">
        <v>333</v>
      </c>
      <c r="O53" s="79" t="s">
        <v>123</v>
      </c>
      <c r="P53" s="83"/>
      <c r="Q53" s="75">
        <v>170</v>
      </c>
      <c r="R53" s="84"/>
      <c r="S53" s="139" t="s">
        <v>73</v>
      </c>
      <c r="T53" s="139" t="s">
        <v>88</v>
      </c>
      <c r="U53" s="139" t="s">
        <v>87</v>
      </c>
      <c r="V53" s="140" t="s">
        <v>70</v>
      </c>
      <c r="W53" s="141" t="s">
        <v>267</v>
      </c>
      <c r="X53" s="142">
        <v>21</v>
      </c>
      <c r="Y53" s="142">
        <v>2</v>
      </c>
      <c r="Z53" s="142">
        <v>43</v>
      </c>
      <c r="AA53" s="143" t="s">
        <v>274</v>
      </c>
    </row>
    <row r="54" spans="1:27" ht="38.25" x14ac:dyDescent="0.2">
      <c r="A54" s="15">
        <v>43</v>
      </c>
      <c r="B54" s="98" t="s">
        <v>117</v>
      </c>
      <c r="C54" s="98" t="s">
        <v>117</v>
      </c>
      <c r="D54" s="84">
        <v>8</v>
      </c>
      <c r="E54" s="84">
        <v>115</v>
      </c>
      <c r="F54" s="84">
        <v>112</v>
      </c>
      <c r="G54" s="75" t="s">
        <v>132</v>
      </c>
      <c r="H54" s="81" t="s">
        <v>141</v>
      </c>
      <c r="I54" s="86" t="s">
        <v>142</v>
      </c>
      <c r="J54" s="85" t="s">
        <v>175</v>
      </c>
      <c r="K54" s="82">
        <v>43587</v>
      </c>
      <c r="L54" s="82">
        <v>43587</v>
      </c>
      <c r="M54" s="73" t="s">
        <v>172</v>
      </c>
      <c r="N54" s="73" t="s">
        <v>334</v>
      </c>
      <c r="O54" s="79" t="s">
        <v>146</v>
      </c>
      <c r="P54" s="83"/>
      <c r="Q54" s="75">
        <v>238</v>
      </c>
      <c r="R54" s="84"/>
      <c r="S54" s="139" t="s">
        <v>73</v>
      </c>
      <c r="T54" s="139" t="s">
        <v>88</v>
      </c>
      <c r="U54" s="139" t="s">
        <v>87</v>
      </c>
      <c r="V54" s="140" t="s">
        <v>70</v>
      </c>
      <c r="W54" s="141" t="s">
        <v>267</v>
      </c>
      <c r="X54" s="142">
        <v>21</v>
      </c>
      <c r="Y54" s="142">
        <v>2</v>
      </c>
      <c r="Z54" s="142">
        <v>43</v>
      </c>
      <c r="AA54" s="143" t="s">
        <v>274</v>
      </c>
    </row>
    <row r="55" spans="1:27" ht="38.25" x14ac:dyDescent="0.2">
      <c r="A55" s="15">
        <v>44</v>
      </c>
      <c r="B55" s="98" t="s">
        <v>117</v>
      </c>
      <c r="C55" s="98" t="s">
        <v>117</v>
      </c>
      <c r="D55" s="74">
        <v>8</v>
      </c>
      <c r="E55" s="84">
        <v>115</v>
      </c>
      <c r="F55" s="84">
        <v>112</v>
      </c>
      <c r="G55" s="75" t="s">
        <v>132</v>
      </c>
      <c r="H55" s="81" t="s">
        <v>141</v>
      </c>
      <c r="I55" s="86" t="s">
        <v>142</v>
      </c>
      <c r="J55" s="85" t="s">
        <v>175</v>
      </c>
      <c r="K55" s="82">
        <v>43587</v>
      </c>
      <c r="L55" s="82">
        <v>43587</v>
      </c>
      <c r="M55" s="73" t="s">
        <v>172</v>
      </c>
      <c r="N55" s="73" t="s">
        <v>335</v>
      </c>
      <c r="O55" s="79" t="s">
        <v>147</v>
      </c>
      <c r="P55" s="83"/>
      <c r="Q55" s="75">
        <v>233</v>
      </c>
      <c r="R55" s="84"/>
      <c r="S55" s="139" t="s">
        <v>73</v>
      </c>
      <c r="T55" s="139" t="s">
        <v>88</v>
      </c>
      <c r="U55" s="139" t="s">
        <v>87</v>
      </c>
      <c r="V55" s="140" t="s">
        <v>70</v>
      </c>
      <c r="W55" s="141" t="s">
        <v>267</v>
      </c>
      <c r="X55" s="142">
        <v>21</v>
      </c>
      <c r="Y55" s="142">
        <v>2</v>
      </c>
      <c r="Z55" s="142">
        <v>43</v>
      </c>
      <c r="AA55" s="143" t="s">
        <v>274</v>
      </c>
    </row>
    <row r="56" spans="1:27" ht="38.25" x14ac:dyDescent="0.2">
      <c r="A56" s="15">
        <v>45</v>
      </c>
      <c r="B56" s="98" t="s">
        <v>117</v>
      </c>
      <c r="C56" s="98" t="s">
        <v>117</v>
      </c>
      <c r="D56" s="74">
        <v>8</v>
      </c>
      <c r="E56" s="84">
        <v>115</v>
      </c>
      <c r="F56" s="84">
        <v>112</v>
      </c>
      <c r="G56" s="75" t="s">
        <v>132</v>
      </c>
      <c r="H56" s="81" t="s">
        <v>141</v>
      </c>
      <c r="I56" s="86" t="s">
        <v>142</v>
      </c>
      <c r="J56" s="85" t="s">
        <v>176</v>
      </c>
      <c r="K56" s="82">
        <v>43587</v>
      </c>
      <c r="L56" s="82">
        <v>43587</v>
      </c>
      <c r="M56" s="73" t="s">
        <v>177</v>
      </c>
      <c r="N56" s="73" t="s">
        <v>336</v>
      </c>
      <c r="O56" s="79" t="s">
        <v>149</v>
      </c>
      <c r="P56" s="83"/>
      <c r="Q56" s="75">
        <f>705-471</f>
        <v>234</v>
      </c>
      <c r="R56" s="84"/>
      <c r="S56" s="139" t="s">
        <v>73</v>
      </c>
      <c r="T56" s="139" t="s">
        <v>88</v>
      </c>
      <c r="U56" s="139" t="s">
        <v>87</v>
      </c>
      <c r="V56" s="140" t="s">
        <v>70</v>
      </c>
      <c r="W56" s="141" t="s">
        <v>267</v>
      </c>
      <c r="X56" s="142">
        <v>21</v>
      </c>
      <c r="Y56" s="142">
        <v>2</v>
      </c>
      <c r="Z56" s="142">
        <v>43</v>
      </c>
      <c r="AA56" s="143" t="s">
        <v>275</v>
      </c>
    </row>
    <row r="57" spans="1:27" ht="38.25" x14ac:dyDescent="0.2">
      <c r="A57" s="15">
        <v>46</v>
      </c>
      <c r="B57" s="98" t="s">
        <v>117</v>
      </c>
      <c r="C57" s="98" t="s">
        <v>117</v>
      </c>
      <c r="D57" s="84">
        <v>8</v>
      </c>
      <c r="E57" s="84">
        <v>115</v>
      </c>
      <c r="F57" s="84">
        <v>112</v>
      </c>
      <c r="G57" s="75" t="s">
        <v>132</v>
      </c>
      <c r="H57" s="81" t="s">
        <v>141</v>
      </c>
      <c r="I57" s="86" t="s">
        <v>142</v>
      </c>
      <c r="J57" s="85" t="s">
        <v>176</v>
      </c>
      <c r="K57" s="82">
        <v>43605</v>
      </c>
      <c r="L57" s="82">
        <v>43819</v>
      </c>
      <c r="M57" s="73" t="s">
        <v>177</v>
      </c>
      <c r="N57" s="73" t="s">
        <v>337</v>
      </c>
      <c r="O57" s="79" t="s">
        <v>123</v>
      </c>
      <c r="P57" s="83"/>
      <c r="Q57" s="75">
        <v>169</v>
      </c>
      <c r="R57" s="84"/>
      <c r="S57" s="139" t="s">
        <v>73</v>
      </c>
      <c r="T57" s="139" t="s">
        <v>88</v>
      </c>
      <c r="U57" s="139" t="s">
        <v>87</v>
      </c>
      <c r="V57" s="140" t="s">
        <v>70</v>
      </c>
      <c r="W57" s="141" t="s">
        <v>267</v>
      </c>
      <c r="X57" s="142">
        <v>21</v>
      </c>
      <c r="Y57" s="142">
        <v>2</v>
      </c>
      <c r="Z57" s="142">
        <v>43</v>
      </c>
      <c r="AA57" s="143" t="s">
        <v>275</v>
      </c>
    </row>
    <row r="58" spans="1:27" ht="38.25" x14ac:dyDescent="0.2">
      <c r="A58" s="15">
        <v>47</v>
      </c>
      <c r="B58" s="98" t="s">
        <v>117</v>
      </c>
      <c r="C58" s="98" t="s">
        <v>117</v>
      </c>
      <c r="D58" s="74">
        <v>8</v>
      </c>
      <c r="E58" s="84">
        <v>181</v>
      </c>
      <c r="F58" s="84">
        <v>19</v>
      </c>
      <c r="G58" s="75" t="s">
        <v>138</v>
      </c>
      <c r="H58" s="81" t="s">
        <v>139</v>
      </c>
      <c r="I58" s="77" t="s">
        <v>178</v>
      </c>
      <c r="J58" s="85" t="s">
        <v>179</v>
      </c>
      <c r="K58" s="82">
        <v>42228</v>
      </c>
      <c r="L58" s="82">
        <v>42508</v>
      </c>
      <c r="M58" s="73" t="s">
        <v>177</v>
      </c>
      <c r="N58" s="73" t="s">
        <v>338</v>
      </c>
      <c r="O58" s="79" t="s">
        <v>123</v>
      </c>
      <c r="P58" s="83"/>
      <c r="Q58" s="75">
        <v>250</v>
      </c>
      <c r="R58" s="84"/>
      <c r="S58" s="139" t="s">
        <v>73</v>
      </c>
      <c r="T58" s="139" t="s">
        <v>88</v>
      </c>
      <c r="U58" s="139" t="s">
        <v>87</v>
      </c>
      <c r="V58" s="140" t="s">
        <v>70</v>
      </c>
      <c r="W58" s="141" t="s">
        <v>267</v>
      </c>
      <c r="X58" s="142">
        <v>21</v>
      </c>
      <c r="Y58" s="142">
        <v>2</v>
      </c>
      <c r="Z58" s="142">
        <v>43</v>
      </c>
      <c r="AA58" s="143" t="s">
        <v>275</v>
      </c>
    </row>
    <row r="59" spans="1:27" ht="38.25" x14ac:dyDescent="0.2">
      <c r="A59" s="15">
        <v>48</v>
      </c>
      <c r="B59" s="98" t="s">
        <v>117</v>
      </c>
      <c r="C59" s="98" t="s">
        <v>117</v>
      </c>
      <c r="D59" s="74">
        <v>8</v>
      </c>
      <c r="E59" s="84">
        <v>181</v>
      </c>
      <c r="F59" s="84">
        <v>19</v>
      </c>
      <c r="G59" s="75" t="s">
        <v>138</v>
      </c>
      <c r="H59" s="81" t="s">
        <v>139</v>
      </c>
      <c r="I59" s="77" t="s">
        <v>178</v>
      </c>
      <c r="J59" s="85" t="s">
        <v>179</v>
      </c>
      <c r="K59" s="82">
        <v>42514</v>
      </c>
      <c r="L59" s="82">
        <v>42772</v>
      </c>
      <c r="M59" s="73" t="s">
        <v>177</v>
      </c>
      <c r="N59" s="73" t="s">
        <v>339</v>
      </c>
      <c r="O59" s="79" t="s">
        <v>125</v>
      </c>
      <c r="P59" s="83"/>
      <c r="Q59" s="75">
        <v>241</v>
      </c>
      <c r="R59" s="84"/>
      <c r="S59" s="139" t="s">
        <v>73</v>
      </c>
      <c r="T59" s="139" t="s">
        <v>88</v>
      </c>
      <c r="U59" s="139" t="s">
        <v>87</v>
      </c>
      <c r="V59" s="140" t="s">
        <v>70</v>
      </c>
      <c r="W59" s="141" t="s">
        <v>267</v>
      </c>
      <c r="X59" s="142">
        <v>21</v>
      </c>
      <c r="Y59" s="142">
        <v>2</v>
      </c>
      <c r="Z59" s="142">
        <v>43</v>
      </c>
      <c r="AA59" s="143" t="s">
        <v>275</v>
      </c>
    </row>
    <row r="60" spans="1:27" ht="38.25" x14ac:dyDescent="0.2">
      <c r="A60" s="15">
        <v>49</v>
      </c>
      <c r="B60" s="98" t="s">
        <v>117</v>
      </c>
      <c r="C60" s="98" t="s">
        <v>117</v>
      </c>
      <c r="D60" s="84">
        <v>8</v>
      </c>
      <c r="E60" s="84">
        <v>181</v>
      </c>
      <c r="F60" s="84">
        <v>19</v>
      </c>
      <c r="G60" s="75" t="s">
        <v>138</v>
      </c>
      <c r="H60" s="81" t="s">
        <v>139</v>
      </c>
      <c r="I60" s="77" t="s">
        <v>178</v>
      </c>
      <c r="J60" s="85" t="s">
        <v>179</v>
      </c>
      <c r="K60" s="82">
        <v>42772</v>
      </c>
      <c r="L60" s="82">
        <v>42804</v>
      </c>
      <c r="M60" s="73" t="s">
        <v>177</v>
      </c>
      <c r="N60" s="73" t="s">
        <v>340</v>
      </c>
      <c r="O60" s="79" t="s">
        <v>126</v>
      </c>
      <c r="P60" s="83"/>
      <c r="Q60" s="75">
        <f>474-241</f>
        <v>233</v>
      </c>
      <c r="R60" s="84"/>
      <c r="S60" s="139" t="s">
        <v>73</v>
      </c>
      <c r="T60" s="139" t="s">
        <v>88</v>
      </c>
      <c r="U60" s="139" t="s">
        <v>87</v>
      </c>
      <c r="V60" s="140" t="s">
        <v>70</v>
      </c>
      <c r="W60" s="141" t="s">
        <v>267</v>
      </c>
      <c r="X60" s="142">
        <v>21</v>
      </c>
      <c r="Y60" s="142">
        <v>2</v>
      </c>
      <c r="Z60" s="142">
        <v>43</v>
      </c>
      <c r="AA60" s="143" t="s">
        <v>275</v>
      </c>
    </row>
    <row r="61" spans="1:27" ht="38.25" x14ac:dyDescent="0.2">
      <c r="A61" s="15">
        <v>50</v>
      </c>
      <c r="B61" s="98" t="s">
        <v>117</v>
      </c>
      <c r="C61" s="98" t="s">
        <v>117</v>
      </c>
      <c r="D61" s="74">
        <v>8</v>
      </c>
      <c r="E61" s="84">
        <v>181</v>
      </c>
      <c r="F61" s="84">
        <v>19</v>
      </c>
      <c r="G61" s="75" t="s">
        <v>138</v>
      </c>
      <c r="H61" s="81" t="s">
        <v>139</v>
      </c>
      <c r="I61" s="77" t="s">
        <v>178</v>
      </c>
      <c r="J61" s="85" t="s">
        <v>179</v>
      </c>
      <c r="K61" s="82">
        <v>42811</v>
      </c>
      <c r="L61" s="82">
        <v>42976</v>
      </c>
      <c r="M61" s="73" t="s">
        <v>180</v>
      </c>
      <c r="N61" s="73" t="s">
        <v>341</v>
      </c>
      <c r="O61" s="79" t="s">
        <v>123</v>
      </c>
      <c r="P61" s="83"/>
      <c r="Q61" s="75">
        <v>243</v>
      </c>
      <c r="R61" s="84"/>
      <c r="S61" s="139" t="s">
        <v>73</v>
      </c>
      <c r="T61" s="139" t="s">
        <v>88</v>
      </c>
      <c r="U61" s="139" t="s">
        <v>87</v>
      </c>
      <c r="V61" s="140" t="s">
        <v>70</v>
      </c>
      <c r="W61" s="141" t="s">
        <v>267</v>
      </c>
      <c r="X61" s="142">
        <v>21</v>
      </c>
      <c r="Y61" s="142">
        <v>2</v>
      </c>
      <c r="Z61" s="142">
        <v>43</v>
      </c>
      <c r="AA61" s="143" t="s">
        <v>276</v>
      </c>
    </row>
    <row r="62" spans="1:27" ht="38.25" x14ac:dyDescent="0.2">
      <c r="A62" s="15">
        <v>51</v>
      </c>
      <c r="B62" s="120" t="s">
        <v>117</v>
      </c>
      <c r="C62" s="120" t="s">
        <v>117</v>
      </c>
      <c r="D62" s="74">
        <v>8</v>
      </c>
      <c r="E62" s="84">
        <v>181</v>
      </c>
      <c r="F62" s="84">
        <v>19</v>
      </c>
      <c r="G62" s="88" t="s">
        <v>138</v>
      </c>
      <c r="H62" s="87" t="s">
        <v>139</v>
      </c>
      <c r="I62" s="126" t="s">
        <v>178</v>
      </c>
      <c r="J62" s="85" t="s">
        <v>179</v>
      </c>
      <c r="K62" s="89">
        <v>42982</v>
      </c>
      <c r="L62" s="89">
        <v>43531</v>
      </c>
      <c r="M62" s="90" t="s">
        <v>180</v>
      </c>
      <c r="N62" s="73" t="s">
        <v>342</v>
      </c>
      <c r="O62" s="91" t="s">
        <v>123</v>
      </c>
      <c r="P62" s="92"/>
      <c r="Q62" s="88">
        <v>201</v>
      </c>
      <c r="R62" s="84"/>
      <c r="S62" s="139" t="s">
        <v>73</v>
      </c>
      <c r="T62" s="139" t="s">
        <v>88</v>
      </c>
      <c r="U62" s="139" t="s">
        <v>87</v>
      </c>
      <c r="V62" s="140" t="s">
        <v>70</v>
      </c>
      <c r="W62" s="141" t="s">
        <v>267</v>
      </c>
      <c r="X62" s="142">
        <v>21</v>
      </c>
      <c r="Y62" s="142">
        <v>2</v>
      </c>
      <c r="Z62" s="142">
        <v>43</v>
      </c>
      <c r="AA62" s="143" t="s">
        <v>276</v>
      </c>
    </row>
    <row r="63" spans="1:27" ht="38.25" x14ac:dyDescent="0.2">
      <c r="A63" s="15">
        <v>52</v>
      </c>
      <c r="B63" s="120" t="s">
        <v>117</v>
      </c>
      <c r="C63" s="120" t="s">
        <v>117</v>
      </c>
      <c r="D63" s="74">
        <v>8</v>
      </c>
      <c r="E63" s="84">
        <v>181</v>
      </c>
      <c r="F63" s="84">
        <v>19</v>
      </c>
      <c r="G63" s="88" t="s">
        <v>138</v>
      </c>
      <c r="H63" s="87" t="s">
        <v>139</v>
      </c>
      <c r="I63" s="126" t="s">
        <v>181</v>
      </c>
      <c r="J63" s="93" t="s">
        <v>182</v>
      </c>
      <c r="K63" s="89">
        <v>42605</v>
      </c>
      <c r="L63" s="89">
        <v>43098</v>
      </c>
      <c r="M63" s="90" t="s">
        <v>180</v>
      </c>
      <c r="N63" s="73" t="s">
        <v>343</v>
      </c>
      <c r="O63" s="91" t="s">
        <v>123</v>
      </c>
      <c r="P63" s="92"/>
      <c r="Q63" s="88">
        <v>210</v>
      </c>
      <c r="R63" s="84"/>
      <c r="S63" s="139" t="s">
        <v>73</v>
      </c>
      <c r="T63" s="139" t="s">
        <v>88</v>
      </c>
      <c r="U63" s="139" t="s">
        <v>87</v>
      </c>
      <c r="V63" s="140" t="s">
        <v>70</v>
      </c>
      <c r="W63" s="141" t="s">
        <v>267</v>
      </c>
      <c r="X63" s="142">
        <v>21</v>
      </c>
      <c r="Y63" s="142">
        <v>2</v>
      </c>
      <c r="Z63" s="142">
        <v>43</v>
      </c>
      <c r="AA63" s="143" t="s">
        <v>276</v>
      </c>
    </row>
    <row r="64" spans="1:27" ht="38.25" x14ac:dyDescent="0.2">
      <c r="A64" s="15">
        <v>53</v>
      </c>
      <c r="B64" s="120" t="s">
        <v>117</v>
      </c>
      <c r="C64" s="120" t="s">
        <v>117</v>
      </c>
      <c r="D64" s="84">
        <v>8</v>
      </c>
      <c r="E64" s="84">
        <v>181</v>
      </c>
      <c r="F64" s="84">
        <v>19</v>
      </c>
      <c r="G64" s="88" t="s">
        <v>138</v>
      </c>
      <c r="H64" s="87" t="s">
        <v>139</v>
      </c>
      <c r="I64" s="126" t="s">
        <v>181</v>
      </c>
      <c r="J64" s="93" t="s">
        <v>182</v>
      </c>
      <c r="K64" s="89">
        <v>43112</v>
      </c>
      <c r="L64" s="89">
        <v>43494</v>
      </c>
      <c r="M64" s="90" t="s">
        <v>180</v>
      </c>
      <c r="N64" s="73" t="s">
        <v>344</v>
      </c>
      <c r="O64" s="91" t="s">
        <v>123</v>
      </c>
      <c r="P64" s="92"/>
      <c r="Q64" s="88">
        <v>52</v>
      </c>
      <c r="R64" s="84"/>
      <c r="S64" s="139" t="s">
        <v>73</v>
      </c>
      <c r="T64" s="139" t="s">
        <v>88</v>
      </c>
      <c r="U64" s="139" t="s">
        <v>87</v>
      </c>
      <c r="V64" s="140" t="s">
        <v>70</v>
      </c>
      <c r="W64" s="141" t="s">
        <v>267</v>
      </c>
      <c r="X64" s="142">
        <v>21</v>
      </c>
      <c r="Y64" s="142">
        <v>2</v>
      </c>
      <c r="Z64" s="142">
        <v>43</v>
      </c>
      <c r="AA64" s="143" t="s">
        <v>276</v>
      </c>
    </row>
    <row r="65" spans="1:27" ht="51" x14ac:dyDescent="0.2">
      <c r="A65" s="15">
        <v>54</v>
      </c>
      <c r="B65" s="98" t="s">
        <v>117</v>
      </c>
      <c r="C65" s="98" t="s">
        <v>117</v>
      </c>
      <c r="D65" s="74">
        <v>8</v>
      </c>
      <c r="E65" s="75">
        <v>115</v>
      </c>
      <c r="F65" s="75">
        <v>127</v>
      </c>
      <c r="G65" s="75" t="s">
        <v>132</v>
      </c>
      <c r="H65" s="81" t="s">
        <v>133</v>
      </c>
      <c r="I65" s="77" t="s">
        <v>183</v>
      </c>
      <c r="J65" s="85" t="s">
        <v>184</v>
      </c>
      <c r="K65" s="82">
        <v>42369</v>
      </c>
      <c r="L65" s="82">
        <v>42735</v>
      </c>
      <c r="M65" s="90" t="s">
        <v>180</v>
      </c>
      <c r="N65" s="73" t="s">
        <v>345</v>
      </c>
      <c r="O65" s="79" t="s">
        <v>123</v>
      </c>
      <c r="P65" s="83"/>
      <c r="Q65" s="75">
        <v>2</v>
      </c>
      <c r="R65" s="84"/>
      <c r="S65" s="139" t="s">
        <v>73</v>
      </c>
      <c r="T65" s="139" t="s">
        <v>88</v>
      </c>
      <c r="U65" s="139" t="s">
        <v>87</v>
      </c>
      <c r="V65" s="140" t="s">
        <v>70</v>
      </c>
      <c r="W65" s="141" t="s">
        <v>267</v>
      </c>
      <c r="X65" s="142">
        <v>21</v>
      </c>
      <c r="Y65" s="142">
        <v>2</v>
      </c>
      <c r="Z65" s="142">
        <v>43</v>
      </c>
      <c r="AA65" s="143" t="s">
        <v>276</v>
      </c>
    </row>
    <row r="66" spans="1:27" ht="51" x14ac:dyDescent="0.2">
      <c r="A66" s="15">
        <v>55</v>
      </c>
      <c r="B66" s="98" t="s">
        <v>117</v>
      </c>
      <c r="C66" s="98" t="s">
        <v>117</v>
      </c>
      <c r="D66" s="74">
        <v>8</v>
      </c>
      <c r="E66" s="75">
        <v>115</v>
      </c>
      <c r="F66" s="75">
        <v>127</v>
      </c>
      <c r="G66" s="75" t="s">
        <v>132</v>
      </c>
      <c r="H66" s="81" t="s">
        <v>133</v>
      </c>
      <c r="I66" s="77" t="s">
        <v>185</v>
      </c>
      <c r="J66" s="85" t="s">
        <v>184</v>
      </c>
      <c r="K66" s="82">
        <v>42032</v>
      </c>
      <c r="L66" s="82">
        <v>42735</v>
      </c>
      <c r="M66" s="90" t="s">
        <v>180</v>
      </c>
      <c r="N66" s="73" t="s">
        <v>346</v>
      </c>
      <c r="O66" s="79" t="s">
        <v>123</v>
      </c>
      <c r="P66" s="83"/>
      <c r="Q66" s="75">
        <v>211</v>
      </c>
      <c r="R66" s="84"/>
      <c r="S66" s="139" t="s">
        <v>73</v>
      </c>
      <c r="T66" s="139" t="s">
        <v>88</v>
      </c>
      <c r="U66" s="139" t="s">
        <v>87</v>
      </c>
      <c r="V66" s="140" t="s">
        <v>70</v>
      </c>
      <c r="W66" s="141" t="s">
        <v>267</v>
      </c>
      <c r="X66" s="142">
        <v>21</v>
      </c>
      <c r="Y66" s="142">
        <v>2</v>
      </c>
      <c r="Z66" s="142">
        <v>43</v>
      </c>
      <c r="AA66" s="143" t="s">
        <v>276</v>
      </c>
    </row>
    <row r="67" spans="1:27" ht="51" x14ac:dyDescent="0.2">
      <c r="A67" s="15">
        <v>56</v>
      </c>
      <c r="B67" s="98" t="s">
        <v>117</v>
      </c>
      <c r="C67" s="98" t="s">
        <v>117</v>
      </c>
      <c r="D67" s="74">
        <v>8</v>
      </c>
      <c r="E67" s="75">
        <v>115</v>
      </c>
      <c r="F67" s="75">
        <v>127</v>
      </c>
      <c r="G67" s="75" t="s">
        <v>132</v>
      </c>
      <c r="H67" s="81" t="s">
        <v>133</v>
      </c>
      <c r="I67" s="77" t="s">
        <v>186</v>
      </c>
      <c r="J67" s="85" t="s">
        <v>184</v>
      </c>
      <c r="K67" s="82">
        <v>42277</v>
      </c>
      <c r="L67" s="82">
        <v>42369</v>
      </c>
      <c r="M67" s="90" t="s">
        <v>180</v>
      </c>
      <c r="N67" s="73" t="s">
        <v>347</v>
      </c>
      <c r="O67" s="79" t="s">
        <v>146</v>
      </c>
      <c r="P67" s="83"/>
      <c r="Q67" s="75">
        <v>250</v>
      </c>
      <c r="R67" s="84"/>
      <c r="S67" s="139" t="s">
        <v>73</v>
      </c>
      <c r="T67" s="139" t="s">
        <v>88</v>
      </c>
      <c r="U67" s="139" t="s">
        <v>87</v>
      </c>
      <c r="V67" s="140" t="s">
        <v>70</v>
      </c>
      <c r="W67" s="141" t="s">
        <v>267</v>
      </c>
      <c r="X67" s="142">
        <v>21</v>
      </c>
      <c r="Y67" s="142">
        <v>2</v>
      </c>
      <c r="Z67" s="142">
        <v>43</v>
      </c>
      <c r="AA67" s="143" t="s">
        <v>276</v>
      </c>
    </row>
    <row r="68" spans="1:27" ht="51" x14ac:dyDescent="0.2">
      <c r="A68" s="15">
        <v>57</v>
      </c>
      <c r="B68" s="98" t="s">
        <v>117</v>
      </c>
      <c r="C68" s="98" t="s">
        <v>117</v>
      </c>
      <c r="D68" s="84">
        <v>8</v>
      </c>
      <c r="E68" s="75">
        <v>115</v>
      </c>
      <c r="F68" s="75">
        <v>127</v>
      </c>
      <c r="G68" s="75" t="s">
        <v>132</v>
      </c>
      <c r="H68" s="81" t="s">
        <v>133</v>
      </c>
      <c r="I68" s="77" t="s">
        <v>186</v>
      </c>
      <c r="J68" s="85" t="s">
        <v>184</v>
      </c>
      <c r="K68" s="82">
        <v>42369</v>
      </c>
      <c r="L68" s="82">
        <v>42369</v>
      </c>
      <c r="M68" s="90" t="s">
        <v>187</v>
      </c>
      <c r="N68" s="73" t="s">
        <v>348</v>
      </c>
      <c r="O68" s="79" t="s">
        <v>147</v>
      </c>
      <c r="P68" s="83"/>
      <c r="Q68" s="75">
        <f>467-250</f>
        <v>217</v>
      </c>
      <c r="R68" s="84"/>
      <c r="S68" s="139" t="s">
        <v>73</v>
      </c>
      <c r="T68" s="139" t="s">
        <v>88</v>
      </c>
      <c r="U68" s="139" t="s">
        <v>87</v>
      </c>
      <c r="V68" s="140" t="s">
        <v>70</v>
      </c>
      <c r="W68" s="141" t="s">
        <v>267</v>
      </c>
      <c r="X68" s="142">
        <v>21</v>
      </c>
      <c r="Y68" s="142">
        <v>2</v>
      </c>
      <c r="Z68" s="142">
        <v>43</v>
      </c>
      <c r="AA68" s="143" t="s">
        <v>277</v>
      </c>
    </row>
    <row r="69" spans="1:27" ht="51" x14ac:dyDescent="0.2">
      <c r="A69" s="15">
        <v>58</v>
      </c>
      <c r="B69" s="98" t="s">
        <v>117</v>
      </c>
      <c r="C69" s="98" t="s">
        <v>117</v>
      </c>
      <c r="D69" s="74">
        <v>8</v>
      </c>
      <c r="E69" s="75">
        <v>115</v>
      </c>
      <c r="F69" s="75">
        <v>127</v>
      </c>
      <c r="G69" s="75" t="s">
        <v>132</v>
      </c>
      <c r="H69" s="81" t="s">
        <v>133</v>
      </c>
      <c r="I69" s="77" t="s">
        <v>186</v>
      </c>
      <c r="J69" s="85" t="s">
        <v>184</v>
      </c>
      <c r="K69" s="82">
        <v>42369</v>
      </c>
      <c r="L69" s="82">
        <v>42369</v>
      </c>
      <c r="M69" s="90" t="s">
        <v>187</v>
      </c>
      <c r="N69" s="73" t="s">
        <v>349</v>
      </c>
      <c r="O69" s="79" t="s">
        <v>149</v>
      </c>
      <c r="P69" s="83"/>
      <c r="Q69" s="75">
        <f>557-467</f>
        <v>90</v>
      </c>
      <c r="R69" s="84"/>
      <c r="S69" s="139" t="s">
        <v>73</v>
      </c>
      <c r="T69" s="139" t="s">
        <v>88</v>
      </c>
      <c r="U69" s="139" t="s">
        <v>87</v>
      </c>
      <c r="V69" s="140" t="s">
        <v>70</v>
      </c>
      <c r="W69" s="141" t="s">
        <v>267</v>
      </c>
      <c r="X69" s="142">
        <v>21</v>
      </c>
      <c r="Y69" s="142">
        <v>2</v>
      </c>
      <c r="Z69" s="142">
        <v>43</v>
      </c>
      <c r="AA69" s="143" t="s">
        <v>277</v>
      </c>
    </row>
    <row r="70" spans="1:27" ht="51" x14ac:dyDescent="0.2">
      <c r="A70" s="15">
        <v>59</v>
      </c>
      <c r="B70" s="98" t="s">
        <v>117</v>
      </c>
      <c r="C70" s="98" t="s">
        <v>117</v>
      </c>
      <c r="D70" s="74">
        <v>8</v>
      </c>
      <c r="E70" s="75">
        <v>115</v>
      </c>
      <c r="F70" s="75">
        <v>127</v>
      </c>
      <c r="G70" s="75" t="s">
        <v>132</v>
      </c>
      <c r="H70" s="81" t="s">
        <v>133</v>
      </c>
      <c r="I70" s="77" t="s">
        <v>186</v>
      </c>
      <c r="J70" s="85" t="s">
        <v>184</v>
      </c>
      <c r="K70" s="82">
        <v>42544</v>
      </c>
      <c r="L70" s="82">
        <v>42544</v>
      </c>
      <c r="M70" s="90" t="s">
        <v>187</v>
      </c>
      <c r="N70" s="73" t="s">
        <v>350</v>
      </c>
      <c r="O70" s="79" t="s">
        <v>123</v>
      </c>
      <c r="P70" s="83"/>
      <c r="Q70" s="75">
        <v>174</v>
      </c>
      <c r="R70" s="84"/>
      <c r="S70" s="139" t="s">
        <v>73</v>
      </c>
      <c r="T70" s="139" t="s">
        <v>88</v>
      </c>
      <c r="U70" s="139" t="s">
        <v>87</v>
      </c>
      <c r="V70" s="140" t="s">
        <v>70</v>
      </c>
      <c r="W70" s="141" t="s">
        <v>267</v>
      </c>
      <c r="X70" s="142">
        <v>21</v>
      </c>
      <c r="Y70" s="142">
        <v>2</v>
      </c>
      <c r="Z70" s="142">
        <v>43</v>
      </c>
      <c r="AA70" s="143" t="s">
        <v>277</v>
      </c>
    </row>
    <row r="71" spans="1:27" ht="51" x14ac:dyDescent="0.2">
      <c r="A71" s="15">
        <v>60</v>
      </c>
      <c r="B71" s="98" t="s">
        <v>117</v>
      </c>
      <c r="C71" s="98" t="s">
        <v>117</v>
      </c>
      <c r="D71" s="84">
        <v>8</v>
      </c>
      <c r="E71" s="75">
        <v>115</v>
      </c>
      <c r="F71" s="75">
        <v>127</v>
      </c>
      <c r="G71" s="75" t="s">
        <v>132</v>
      </c>
      <c r="H71" s="81" t="s">
        <v>133</v>
      </c>
      <c r="I71" s="77" t="s">
        <v>186</v>
      </c>
      <c r="J71" s="85" t="s">
        <v>184</v>
      </c>
      <c r="K71" s="82">
        <v>42545</v>
      </c>
      <c r="L71" s="82">
        <v>42545</v>
      </c>
      <c r="M71" s="90" t="s">
        <v>187</v>
      </c>
      <c r="N71" s="73" t="s">
        <v>351</v>
      </c>
      <c r="O71" s="79" t="s">
        <v>123</v>
      </c>
      <c r="P71" s="83"/>
      <c r="Q71" s="75">
        <v>175</v>
      </c>
      <c r="R71" s="84"/>
      <c r="S71" s="139" t="s">
        <v>73</v>
      </c>
      <c r="T71" s="139" t="s">
        <v>88</v>
      </c>
      <c r="U71" s="139" t="s">
        <v>87</v>
      </c>
      <c r="V71" s="140" t="s">
        <v>70</v>
      </c>
      <c r="W71" s="141" t="s">
        <v>267</v>
      </c>
      <c r="X71" s="142">
        <v>21</v>
      </c>
      <c r="Y71" s="142">
        <v>2</v>
      </c>
      <c r="Z71" s="142">
        <v>43</v>
      </c>
      <c r="AA71" s="143" t="s">
        <v>277</v>
      </c>
    </row>
    <row r="72" spans="1:27" ht="51" x14ac:dyDescent="0.2">
      <c r="A72" s="15">
        <v>61</v>
      </c>
      <c r="B72" s="98" t="s">
        <v>117</v>
      </c>
      <c r="C72" s="98" t="s">
        <v>117</v>
      </c>
      <c r="D72" s="74">
        <v>8</v>
      </c>
      <c r="E72" s="75">
        <v>115</v>
      </c>
      <c r="F72" s="75">
        <v>127</v>
      </c>
      <c r="G72" s="75" t="s">
        <v>132</v>
      </c>
      <c r="H72" s="81" t="s">
        <v>133</v>
      </c>
      <c r="I72" s="77" t="s">
        <v>186</v>
      </c>
      <c r="J72" s="85" t="s">
        <v>184</v>
      </c>
      <c r="K72" s="82">
        <v>42794</v>
      </c>
      <c r="L72" s="82">
        <v>42794</v>
      </c>
      <c r="M72" s="90" t="s">
        <v>187</v>
      </c>
      <c r="N72" s="73" t="s">
        <v>352</v>
      </c>
      <c r="O72" s="79" t="s">
        <v>125</v>
      </c>
      <c r="P72" s="83"/>
      <c r="Q72" s="75">
        <v>226</v>
      </c>
      <c r="R72" s="84"/>
      <c r="S72" s="139" t="s">
        <v>73</v>
      </c>
      <c r="T72" s="139" t="s">
        <v>88</v>
      </c>
      <c r="U72" s="139" t="s">
        <v>87</v>
      </c>
      <c r="V72" s="140" t="s">
        <v>70</v>
      </c>
      <c r="W72" s="141" t="s">
        <v>267</v>
      </c>
      <c r="X72" s="142">
        <v>21</v>
      </c>
      <c r="Y72" s="142">
        <v>2</v>
      </c>
      <c r="Z72" s="142">
        <v>43</v>
      </c>
      <c r="AA72" s="143" t="s">
        <v>277</v>
      </c>
    </row>
    <row r="73" spans="1:27" ht="51" x14ac:dyDescent="0.2">
      <c r="A73" s="15">
        <v>62</v>
      </c>
      <c r="B73" s="98" t="s">
        <v>117</v>
      </c>
      <c r="C73" s="98" t="s">
        <v>117</v>
      </c>
      <c r="D73" s="74">
        <v>8</v>
      </c>
      <c r="E73" s="75">
        <v>115</v>
      </c>
      <c r="F73" s="75">
        <v>127</v>
      </c>
      <c r="G73" s="75" t="s">
        <v>132</v>
      </c>
      <c r="H73" s="81" t="s">
        <v>133</v>
      </c>
      <c r="I73" s="77" t="s">
        <v>186</v>
      </c>
      <c r="J73" s="85" t="s">
        <v>184</v>
      </c>
      <c r="K73" s="82">
        <v>42794</v>
      </c>
      <c r="L73" s="82">
        <v>42794</v>
      </c>
      <c r="M73" s="90" t="s">
        <v>187</v>
      </c>
      <c r="N73" s="73" t="s">
        <v>353</v>
      </c>
      <c r="O73" s="94" t="s">
        <v>126</v>
      </c>
      <c r="P73" s="83"/>
      <c r="Q73" s="75">
        <f>473-226</f>
        <v>247</v>
      </c>
      <c r="R73" s="84"/>
      <c r="S73" s="139" t="s">
        <v>73</v>
      </c>
      <c r="T73" s="139" t="s">
        <v>88</v>
      </c>
      <c r="U73" s="139" t="s">
        <v>87</v>
      </c>
      <c r="V73" s="140" t="s">
        <v>70</v>
      </c>
      <c r="W73" s="141" t="s">
        <v>267</v>
      </c>
      <c r="X73" s="142">
        <v>21</v>
      </c>
      <c r="Y73" s="142">
        <v>2</v>
      </c>
      <c r="Z73" s="142">
        <v>43</v>
      </c>
      <c r="AA73" s="143" t="s">
        <v>277</v>
      </c>
    </row>
    <row r="74" spans="1:27" ht="51" x14ac:dyDescent="0.2">
      <c r="A74" s="15">
        <v>63</v>
      </c>
      <c r="B74" s="98" t="s">
        <v>117</v>
      </c>
      <c r="C74" s="98" t="s">
        <v>117</v>
      </c>
      <c r="D74" s="74">
        <v>8</v>
      </c>
      <c r="E74" s="75">
        <v>115</v>
      </c>
      <c r="F74" s="75">
        <v>127</v>
      </c>
      <c r="G74" s="75" t="s">
        <v>132</v>
      </c>
      <c r="H74" s="81" t="s">
        <v>133</v>
      </c>
      <c r="I74" s="77" t="s">
        <v>188</v>
      </c>
      <c r="J74" s="85" t="s">
        <v>184</v>
      </c>
      <c r="K74" s="82">
        <v>42522</v>
      </c>
      <c r="L74" s="82">
        <v>42794</v>
      </c>
      <c r="M74" s="90" t="s">
        <v>189</v>
      </c>
      <c r="N74" s="73" t="s">
        <v>354</v>
      </c>
      <c r="O74" s="79" t="s">
        <v>123</v>
      </c>
      <c r="P74" s="83"/>
      <c r="Q74" s="75">
        <v>200</v>
      </c>
      <c r="R74" s="84"/>
      <c r="S74" s="139" t="s">
        <v>73</v>
      </c>
      <c r="T74" s="139" t="s">
        <v>88</v>
      </c>
      <c r="U74" s="139" t="s">
        <v>87</v>
      </c>
      <c r="V74" s="140" t="s">
        <v>70</v>
      </c>
      <c r="W74" s="141" t="s">
        <v>267</v>
      </c>
      <c r="X74" s="142">
        <v>21</v>
      </c>
      <c r="Y74" s="142">
        <v>2</v>
      </c>
      <c r="Z74" s="142">
        <v>43</v>
      </c>
      <c r="AA74" s="143" t="s">
        <v>278</v>
      </c>
    </row>
    <row r="75" spans="1:27" ht="51" x14ac:dyDescent="0.2">
      <c r="A75" s="15">
        <v>64</v>
      </c>
      <c r="B75" s="98" t="s">
        <v>117</v>
      </c>
      <c r="C75" s="98" t="s">
        <v>117</v>
      </c>
      <c r="D75" s="74">
        <v>8</v>
      </c>
      <c r="E75" s="75">
        <v>115</v>
      </c>
      <c r="F75" s="75">
        <v>127</v>
      </c>
      <c r="G75" s="75" t="s">
        <v>132</v>
      </c>
      <c r="H75" s="81" t="s">
        <v>133</v>
      </c>
      <c r="I75" s="77" t="s">
        <v>190</v>
      </c>
      <c r="J75" s="85" t="s">
        <v>184</v>
      </c>
      <c r="K75" s="82">
        <v>42369</v>
      </c>
      <c r="L75" s="82">
        <v>42396</v>
      </c>
      <c r="M75" s="90" t="s">
        <v>189</v>
      </c>
      <c r="N75" s="73" t="s">
        <v>355</v>
      </c>
      <c r="O75" s="79" t="s">
        <v>125</v>
      </c>
      <c r="P75" s="83"/>
      <c r="Q75" s="75">
        <v>229</v>
      </c>
      <c r="R75" s="84"/>
      <c r="S75" s="139" t="s">
        <v>73</v>
      </c>
      <c r="T75" s="139" t="s">
        <v>88</v>
      </c>
      <c r="U75" s="139" t="s">
        <v>87</v>
      </c>
      <c r="V75" s="140" t="s">
        <v>70</v>
      </c>
      <c r="W75" s="141" t="s">
        <v>267</v>
      </c>
      <c r="X75" s="142">
        <v>21</v>
      </c>
      <c r="Y75" s="142">
        <v>2</v>
      </c>
      <c r="Z75" s="142">
        <v>43</v>
      </c>
      <c r="AA75" s="143" t="s">
        <v>278</v>
      </c>
    </row>
    <row r="76" spans="1:27" ht="51" x14ac:dyDescent="0.2">
      <c r="A76" s="15">
        <v>65</v>
      </c>
      <c r="B76" s="98" t="s">
        <v>117</v>
      </c>
      <c r="C76" s="98" t="s">
        <v>117</v>
      </c>
      <c r="D76" s="84">
        <v>8</v>
      </c>
      <c r="E76" s="75">
        <v>115</v>
      </c>
      <c r="F76" s="75">
        <v>127</v>
      </c>
      <c r="G76" s="75" t="s">
        <v>132</v>
      </c>
      <c r="H76" s="81" t="s">
        <v>133</v>
      </c>
      <c r="I76" s="77" t="s">
        <v>190</v>
      </c>
      <c r="J76" s="85" t="s">
        <v>184</v>
      </c>
      <c r="K76" s="82">
        <v>42396</v>
      </c>
      <c r="L76" s="82">
        <v>42735</v>
      </c>
      <c r="M76" s="90" t="s">
        <v>189</v>
      </c>
      <c r="N76" s="73" t="s">
        <v>356</v>
      </c>
      <c r="O76" s="79" t="s">
        <v>126</v>
      </c>
      <c r="P76" s="95"/>
      <c r="Q76" s="75">
        <f>383-229</f>
        <v>154</v>
      </c>
      <c r="R76" s="96"/>
      <c r="S76" s="139" t="s">
        <v>73</v>
      </c>
      <c r="T76" s="139" t="s">
        <v>88</v>
      </c>
      <c r="U76" s="139" t="s">
        <v>87</v>
      </c>
      <c r="V76" s="140" t="s">
        <v>70</v>
      </c>
      <c r="W76" s="141" t="s">
        <v>267</v>
      </c>
      <c r="X76" s="142">
        <v>21</v>
      </c>
      <c r="Y76" s="142">
        <v>2</v>
      </c>
      <c r="Z76" s="142">
        <v>43</v>
      </c>
      <c r="AA76" s="143" t="s">
        <v>278</v>
      </c>
    </row>
    <row r="77" spans="1:27" ht="38.25" x14ac:dyDescent="0.2">
      <c r="A77" s="15">
        <v>66</v>
      </c>
      <c r="B77" s="98" t="s">
        <v>117</v>
      </c>
      <c r="C77" s="98" t="s">
        <v>117</v>
      </c>
      <c r="D77" s="74">
        <v>8</v>
      </c>
      <c r="E77" s="75">
        <v>4</v>
      </c>
      <c r="F77" s="75">
        <v>7</v>
      </c>
      <c r="G77" s="75" t="s">
        <v>128</v>
      </c>
      <c r="H77" s="73" t="s">
        <v>119</v>
      </c>
      <c r="I77" s="77" t="s">
        <v>191</v>
      </c>
      <c r="J77" s="77" t="s">
        <v>121</v>
      </c>
      <c r="K77" s="82">
        <v>42459</v>
      </c>
      <c r="L77" s="82">
        <v>43020</v>
      </c>
      <c r="M77" s="90" t="s">
        <v>189</v>
      </c>
      <c r="N77" s="73" t="s">
        <v>357</v>
      </c>
      <c r="O77" s="79" t="s">
        <v>123</v>
      </c>
      <c r="P77" s="83"/>
      <c r="Q77" s="75">
        <v>189</v>
      </c>
      <c r="R77" s="84"/>
      <c r="S77" s="139" t="s">
        <v>73</v>
      </c>
      <c r="T77" s="139" t="s">
        <v>88</v>
      </c>
      <c r="U77" s="139" t="s">
        <v>87</v>
      </c>
      <c r="V77" s="140" t="s">
        <v>113</v>
      </c>
      <c r="W77" s="141" t="s">
        <v>267</v>
      </c>
      <c r="X77" s="142">
        <v>21</v>
      </c>
      <c r="Y77" s="142">
        <v>2</v>
      </c>
      <c r="Z77" s="142">
        <v>43</v>
      </c>
      <c r="AA77" s="143" t="s">
        <v>278</v>
      </c>
    </row>
    <row r="78" spans="1:27" ht="51" x14ac:dyDescent="0.2">
      <c r="A78" s="15">
        <v>67</v>
      </c>
      <c r="B78" s="98" t="s">
        <v>117</v>
      </c>
      <c r="C78" s="98" t="s">
        <v>117</v>
      </c>
      <c r="D78" s="84">
        <v>8</v>
      </c>
      <c r="E78" s="75">
        <v>115</v>
      </c>
      <c r="F78" s="75">
        <v>127</v>
      </c>
      <c r="G78" s="75" t="s">
        <v>132</v>
      </c>
      <c r="H78" s="81" t="s">
        <v>133</v>
      </c>
      <c r="I78" s="77" t="s">
        <v>192</v>
      </c>
      <c r="J78" s="85" t="s">
        <v>184</v>
      </c>
      <c r="K78" s="82">
        <v>41395</v>
      </c>
      <c r="L78" s="82">
        <v>42735</v>
      </c>
      <c r="M78" s="90" t="s">
        <v>189</v>
      </c>
      <c r="N78" s="73" t="s">
        <v>358</v>
      </c>
      <c r="O78" s="79" t="s">
        <v>123</v>
      </c>
      <c r="P78" s="83"/>
      <c r="Q78" s="75">
        <v>207</v>
      </c>
      <c r="R78" s="84"/>
      <c r="S78" s="139" t="s">
        <v>73</v>
      </c>
      <c r="T78" s="139" t="s">
        <v>88</v>
      </c>
      <c r="U78" s="139" t="s">
        <v>87</v>
      </c>
      <c r="V78" s="140" t="s">
        <v>70</v>
      </c>
      <c r="W78" s="141" t="s">
        <v>267</v>
      </c>
      <c r="X78" s="142">
        <v>21</v>
      </c>
      <c r="Y78" s="142">
        <v>2</v>
      </c>
      <c r="Z78" s="142">
        <v>43</v>
      </c>
      <c r="AA78" s="143" t="s">
        <v>278</v>
      </c>
    </row>
    <row r="79" spans="1:27" ht="51" x14ac:dyDescent="0.2">
      <c r="A79" s="15">
        <v>68</v>
      </c>
      <c r="B79" s="98" t="s">
        <v>117</v>
      </c>
      <c r="C79" s="98" t="s">
        <v>117</v>
      </c>
      <c r="D79" s="84">
        <v>8</v>
      </c>
      <c r="E79" s="75">
        <v>115</v>
      </c>
      <c r="F79" s="75">
        <v>127</v>
      </c>
      <c r="G79" s="75" t="s">
        <v>132</v>
      </c>
      <c r="H79" s="81" t="s">
        <v>133</v>
      </c>
      <c r="I79" s="77" t="s">
        <v>193</v>
      </c>
      <c r="J79" s="85" t="s">
        <v>184</v>
      </c>
      <c r="K79" s="82">
        <v>42459</v>
      </c>
      <c r="L79" s="82">
        <v>42823</v>
      </c>
      <c r="M79" s="90" t="s">
        <v>189</v>
      </c>
      <c r="N79" s="73" t="s">
        <v>359</v>
      </c>
      <c r="O79" s="79" t="s">
        <v>123</v>
      </c>
      <c r="P79" s="83"/>
      <c r="Q79" s="75">
        <v>246</v>
      </c>
      <c r="R79" s="84"/>
      <c r="S79" s="139" t="s">
        <v>73</v>
      </c>
      <c r="T79" s="139" t="s">
        <v>88</v>
      </c>
      <c r="U79" s="139" t="s">
        <v>87</v>
      </c>
      <c r="V79" s="140" t="s">
        <v>70</v>
      </c>
      <c r="W79" s="141" t="s">
        <v>267</v>
      </c>
      <c r="X79" s="142">
        <v>21</v>
      </c>
      <c r="Y79" s="142">
        <v>2</v>
      </c>
      <c r="Z79" s="142">
        <v>43</v>
      </c>
      <c r="AA79" s="143" t="s">
        <v>278</v>
      </c>
    </row>
    <row r="80" spans="1:27" ht="38.25" x14ac:dyDescent="0.2">
      <c r="A80" s="15">
        <v>69</v>
      </c>
      <c r="B80" s="98" t="s">
        <v>117</v>
      </c>
      <c r="C80" s="98" t="s">
        <v>117</v>
      </c>
      <c r="D80" s="84">
        <v>8</v>
      </c>
      <c r="E80" s="75">
        <v>4</v>
      </c>
      <c r="F80" s="75">
        <v>7</v>
      </c>
      <c r="G80" s="75" t="s">
        <v>128</v>
      </c>
      <c r="H80" s="73" t="s">
        <v>119</v>
      </c>
      <c r="I80" s="77" t="s">
        <v>194</v>
      </c>
      <c r="J80" s="77" t="s">
        <v>121</v>
      </c>
      <c r="K80" s="82">
        <v>42128</v>
      </c>
      <c r="L80" s="82">
        <v>42846</v>
      </c>
      <c r="M80" s="90" t="s">
        <v>189</v>
      </c>
      <c r="N80" s="73" t="s">
        <v>360</v>
      </c>
      <c r="O80" s="79" t="s">
        <v>123</v>
      </c>
      <c r="P80" s="83"/>
      <c r="Q80" s="75">
        <v>225</v>
      </c>
      <c r="R80" s="84"/>
      <c r="S80" s="139" t="s">
        <v>73</v>
      </c>
      <c r="T80" s="139" t="s">
        <v>88</v>
      </c>
      <c r="U80" s="139" t="s">
        <v>87</v>
      </c>
      <c r="V80" s="140" t="s">
        <v>113</v>
      </c>
      <c r="W80" s="141" t="s">
        <v>267</v>
      </c>
      <c r="X80" s="142">
        <v>21</v>
      </c>
      <c r="Y80" s="142">
        <v>2</v>
      </c>
      <c r="Z80" s="142">
        <v>43</v>
      </c>
      <c r="AA80" s="143" t="s">
        <v>278</v>
      </c>
    </row>
    <row r="81" spans="1:27" ht="51" x14ac:dyDescent="0.2">
      <c r="A81" s="15">
        <v>70</v>
      </c>
      <c r="B81" s="98" t="s">
        <v>117</v>
      </c>
      <c r="C81" s="98" t="s">
        <v>117</v>
      </c>
      <c r="D81" s="74">
        <v>8</v>
      </c>
      <c r="E81" s="75">
        <v>115</v>
      </c>
      <c r="F81" s="75">
        <v>127</v>
      </c>
      <c r="G81" s="75" t="s">
        <v>132</v>
      </c>
      <c r="H81" s="81" t="s">
        <v>133</v>
      </c>
      <c r="I81" s="77" t="s">
        <v>194</v>
      </c>
      <c r="J81" s="85" t="s">
        <v>184</v>
      </c>
      <c r="K81" s="82">
        <v>42004</v>
      </c>
      <c r="L81" s="82">
        <v>42416</v>
      </c>
      <c r="M81" s="90" t="s">
        <v>195</v>
      </c>
      <c r="N81" s="73" t="s">
        <v>361</v>
      </c>
      <c r="O81" s="79" t="s">
        <v>123</v>
      </c>
      <c r="P81" s="83"/>
      <c r="Q81" s="75">
        <v>174</v>
      </c>
      <c r="R81" s="84"/>
      <c r="S81" s="139" t="s">
        <v>73</v>
      </c>
      <c r="T81" s="139" t="s">
        <v>88</v>
      </c>
      <c r="U81" s="139" t="s">
        <v>87</v>
      </c>
      <c r="V81" s="140" t="s">
        <v>70</v>
      </c>
      <c r="W81" s="141" t="s">
        <v>267</v>
      </c>
      <c r="X81" s="142">
        <v>21</v>
      </c>
      <c r="Y81" s="142">
        <v>2</v>
      </c>
      <c r="Z81" s="142">
        <v>43</v>
      </c>
      <c r="AA81" s="143" t="s">
        <v>279</v>
      </c>
    </row>
    <row r="82" spans="1:27" ht="51" x14ac:dyDescent="0.2">
      <c r="A82" s="15">
        <v>71</v>
      </c>
      <c r="B82" s="98" t="s">
        <v>117</v>
      </c>
      <c r="C82" s="98" t="s">
        <v>117</v>
      </c>
      <c r="D82" s="84">
        <v>8</v>
      </c>
      <c r="E82" s="75">
        <v>115</v>
      </c>
      <c r="F82" s="75">
        <v>127</v>
      </c>
      <c r="G82" s="75" t="s">
        <v>132</v>
      </c>
      <c r="H82" s="81" t="s">
        <v>133</v>
      </c>
      <c r="I82" s="77" t="s">
        <v>194</v>
      </c>
      <c r="J82" s="85" t="s">
        <v>184</v>
      </c>
      <c r="K82" s="82">
        <v>42909</v>
      </c>
      <c r="L82" s="82">
        <v>43100</v>
      </c>
      <c r="M82" s="90" t="s">
        <v>195</v>
      </c>
      <c r="N82" s="73" t="s">
        <v>362</v>
      </c>
      <c r="O82" s="79" t="s">
        <v>123</v>
      </c>
      <c r="P82" s="83"/>
      <c r="Q82" s="75">
        <v>74</v>
      </c>
      <c r="R82" s="84"/>
      <c r="S82" s="139" t="s">
        <v>73</v>
      </c>
      <c r="T82" s="139" t="s">
        <v>88</v>
      </c>
      <c r="U82" s="139" t="s">
        <v>87</v>
      </c>
      <c r="V82" s="140" t="s">
        <v>70</v>
      </c>
      <c r="W82" s="141" t="s">
        <v>267</v>
      </c>
      <c r="X82" s="142">
        <v>21</v>
      </c>
      <c r="Y82" s="142">
        <v>2</v>
      </c>
      <c r="Z82" s="142">
        <v>43</v>
      </c>
      <c r="AA82" s="143" t="s">
        <v>279</v>
      </c>
    </row>
    <row r="83" spans="1:27" ht="38.25" x14ac:dyDescent="0.2">
      <c r="A83" s="15">
        <v>72</v>
      </c>
      <c r="B83" s="98" t="s">
        <v>117</v>
      </c>
      <c r="C83" s="98" t="s">
        <v>117</v>
      </c>
      <c r="D83" s="74">
        <v>8</v>
      </c>
      <c r="E83" s="75">
        <v>4</v>
      </c>
      <c r="F83" s="75">
        <v>7</v>
      </c>
      <c r="G83" s="75" t="s">
        <v>118</v>
      </c>
      <c r="H83" s="73" t="s">
        <v>119</v>
      </c>
      <c r="I83" s="77" t="s">
        <v>196</v>
      </c>
      <c r="J83" s="77" t="s">
        <v>121</v>
      </c>
      <c r="K83" s="82">
        <v>42187</v>
      </c>
      <c r="L83" s="82">
        <v>42835</v>
      </c>
      <c r="M83" s="90" t="s">
        <v>195</v>
      </c>
      <c r="N83" s="73" t="s">
        <v>363</v>
      </c>
      <c r="O83" s="79" t="s">
        <v>123</v>
      </c>
      <c r="P83" s="83"/>
      <c r="Q83" s="75">
        <v>219</v>
      </c>
      <c r="R83" s="84"/>
      <c r="S83" s="139" t="s">
        <v>73</v>
      </c>
      <c r="T83" s="139" t="s">
        <v>88</v>
      </c>
      <c r="U83" s="139" t="s">
        <v>87</v>
      </c>
      <c r="V83" s="140" t="s">
        <v>113</v>
      </c>
      <c r="W83" s="141" t="s">
        <v>267</v>
      </c>
      <c r="X83" s="142">
        <v>21</v>
      </c>
      <c r="Y83" s="142">
        <v>2</v>
      </c>
      <c r="Z83" s="142">
        <v>43</v>
      </c>
      <c r="AA83" s="143" t="s">
        <v>279</v>
      </c>
    </row>
    <row r="84" spans="1:27" ht="51" x14ac:dyDescent="0.2">
      <c r="A84" s="15">
        <v>73</v>
      </c>
      <c r="B84" s="98" t="s">
        <v>117</v>
      </c>
      <c r="C84" s="98" t="s">
        <v>117</v>
      </c>
      <c r="D84" s="74">
        <v>8</v>
      </c>
      <c r="E84" s="75">
        <v>115</v>
      </c>
      <c r="F84" s="75">
        <v>127</v>
      </c>
      <c r="G84" s="75" t="s">
        <v>132</v>
      </c>
      <c r="H84" s="81" t="s">
        <v>133</v>
      </c>
      <c r="I84" s="77" t="s">
        <v>197</v>
      </c>
      <c r="J84" s="85" t="s">
        <v>184</v>
      </c>
      <c r="K84" s="82">
        <v>42370</v>
      </c>
      <c r="L84" s="82">
        <v>42460</v>
      </c>
      <c r="M84" s="90" t="s">
        <v>195</v>
      </c>
      <c r="N84" s="73" t="s">
        <v>364</v>
      </c>
      <c r="O84" s="79" t="s">
        <v>123</v>
      </c>
      <c r="P84" s="83"/>
      <c r="Q84" s="75">
        <v>208</v>
      </c>
      <c r="R84" s="84"/>
      <c r="S84" s="139" t="s">
        <v>73</v>
      </c>
      <c r="T84" s="139" t="s">
        <v>88</v>
      </c>
      <c r="U84" s="139" t="s">
        <v>87</v>
      </c>
      <c r="V84" s="140" t="s">
        <v>70</v>
      </c>
      <c r="W84" s="141" t="s">
        <v>267</v>
      </c>
      <c r="X84" s="142">
        <v>21</v>
      </c>
      <c r="Y84" s="142">
        <v>2</v>
      </c>
      <c r="Z84" s="142">
        <v>43</v>
      </c>
      <c r="AA84" s="143" t="s">
        <v>279</v>
      </c>
    </row>
    <row r="85" spans="1:27" ht="38.25" x14ac:dyDescent="0.2">
      <c r="A85" s="15">
        <v>74</v>
      </c>
      <c r="B85" s="98" t="s">
        <v>117</v>
      </c>
      <c r="C85" s="98" t="s">
        <v>117</v>
      </c>
      <c r="D85" s="74">
        <v>8</v>
      </c>
      <c r="E85" s="75">
        <v>4</v>
      </c>
      <c r="F85" s="75">
        <v>7</v>
      </c>
      <c r="G85" s="75" t="s">
        <v>118</v>
      </c>
      <c r="H85" s="73" t="s">
        <v>119</v>
      </c>
      <c r="I85" s="77" t="s">
        <v>198</v>
      </c>
      <c r="J85" s="77" t="s">
        <v>121</v>
      </c>
      <c r="K85" s="82">
        <v>42735</v>
      </c>
      <c r="L85" s="82">
        <v>42735</v>
      </c>
      <c r="M85" s="90" t="s">
        <v>195</v>
      </c>
      <c r="N85" s="73" t="s">
        <v>365</v>
      </c>
      <c r="O85" s="79" t="s">
        <v>125</v>
      </c>
      <c r="P85" s="83"/>
      <c r="Q85" s="75">
        <v>188</v>
      </c>
      <c r="R85" s="84"/>
      <c r="S85" s="139" t="s">
        <v>73</v>
      </c>
      <c r="T85" s="139" t="s">
        <v>88</v>
      </c>
      <c r="U85" s="139" t="s">
        <v>87</v>
      </c>
      <c r="V85" s="140" t="s">
        <v>113</v>
      </c>
      <c r="W85" s="141" t="s">
        <v>267</v>
      </c>
      <c r="X85" s="142">
        <v>21</v>
      </c>
      <c r="Y85" s="142">
        <v>2</v>
      </c>
      <c r="Z85" s="142">
        <v>43</v>
      </c>
      <c r="AA85" s="143" t="s">
        <v>279</v>
      </c>
    </row>
    <row r="86" spans="1:27" ht="38.25" x14ac:dyDescent="0.2">
      <c r="A86" s="15">
        <v>75</v>
      </c>
      <c r="B86" s="98" t="s">
        <v>117</v>
      </c>
      <c r="C86" s="98" t="s">
        <v>117</v>
      </c>
      <c r="D86" s="84">
        <v>8</v>
      </c>
      <c r="E86" s="75">
        <v>4</v>
      </c>
      <c r="F86" s="75">
        <v>7</v>
      </c>
      <c r="G86" s="75" t="s">
        <v>118</v>
      </c>
      <c r="H86" s="73" t="s">
        <v>119</v>
      </c>
      <c r="I86" s="77" t="s">
        <v>198</v>
      </c>
      <c r="J86" s="77" t="s">
        <v>121</v>
      </c>
      <c r="K86" s="82">
        <v>42735</v>
      </c>
      <c r="L86" s="82">
        <v>42735</v>
      </c>
      <c r="M86" s="90" t="s">
        <v>195</v>
      </c>
      <c r="N86" s="73" t="s">
        <v>366</v>
      </c>
      <c r="O86" s="79" t="s">
        <v>126</v>
      </c>
      <c r="P86" s="83"/>
      <c r="Q86" s="75">
        <f>257-188</f>
        <v>69</v>
      </c>
      <c r="R86" s="84"/>
      <c r="S86" s="139" t="s">
        <v>73</v>
      </c>
      <c r="T86" s="139" t="s">
        <v>88</v>
      </c>
      <c r="U86" s="139" t="s">
        <v>87</v>
      </c>
      <c r="V86" s="140" t="s">
        <v>113</v>
      </c>
      <c r="W86" s="141" t="s">
        <v>267</v>
      </c>
      <c r="X86" s="142">
        <v>21</v>
      </c>
      <c r="Y86" s="142">
        <v>2</v>
      </c>
      <c r="Z86" s="142">
        <v>43</v>
      </c>
      <c r="AA86" s="143" t="s">
        <v>279</v>
      </c>
    </row>
    <row r="87" spans="1:27" ht="51" x14ac:dyDescent="0.2">
      <c r="A87" s="15">
        <v>76</v>
      </c>
      <c r="B87" s="98" t="s">
        <v>117</v>
      </c>
      <c r="C87" s="98" t="s">
        <v>117</v>
      </c>
      <c r="D87" s="74">
        <v>8</v>
      </c>
      <c r="E87" s="75">
        <v>115</v>
      </c>
      <c r="F87" s="75">
        <v>127</v>
      </c>
      <c r="G87" s="75" t="s">
        <v>132</v>
      </c>
      <c r="H87" s="81" t="s">
        <v>133</v>
      </c>
      <c r="I87" s="77" t="s">
        <v>199</v>
      </c>
      <c r="J87" s="85" t="s">
        <v>184</v>
      </c>
      <c r="K87" s="82">
        <v>42370</v>
      </c>
      <c r="L87" s="82">
        <v>42794</v>
      </c>
      <c r="M87" s="90" t="s">
        <v>195</v>
      </c>
      <c r="N87" s="73" t="s">
        <v>367</v>
      </c>
      <c r="O87" s="79" t="s">
        <v>123</v>
      </c>
      <c r="P87" s="83"/>
      <c r="Q87" s="75">
        <v>73</v>
      </c>
      <c r="R87" s="84"/>
      <c r="S87" s="139" t="s">
        <v>73</v>
      </c>
      <c r="T87" s="139" t="s">
        <v>88</v>
      </c>
      <c r="U87" s="139" t="s">
        <v>87</v>
      </c>
      <c r="V87" s="140" t="s">
        <v>70</v>
      </c>
      <c r="W87" s="141" t="s">
        <v>267</v>
      </c>
      <c r="X87" s="142">
        <v>21</v>
      </c>
      <c r="Y87" s="142">
        <v>2</v>
      </c>
      <c r="Z87" s="142">
        <v>43</v>
      </c>
      <c r="AA87" s="143" t="s">
        <v>279</v>
      </c>
    </row>
    <row r="88" spans="1:27" ht="51" x14ac:dyDescent="0.2">
      <c r="A88" s="15">
        <v>77</v>
      </c>
      <c r="B88" s="98" t="s">
        <v>117</v>
      </c>
      <c r="C88" s="98" t="s">
        <v>117</v>
      </c>
      <c r="D88" s="84">
        <v>8</v>
      </c>
      <c r="E88" s="75">
        <v>115</v>
      </c>
      <c r="F88" s="75">
        <v>127</v>
      </c>
      <c r="G88" s="75" t="s">
        <v>132</v>
      </c>
      <c r="H88" s="81" t="s">
        <v>133</v>
      </c>
      <c r="I88" s="77" t="s">
        <v>200</v>
      </c>
      <c r="J88" s="85" t="s">
        <v>184</v>
      </c>
      <c r="K88" s="82">
        <v>41671</v>
      </c>
      <c r="L88" s="82">
        <v>42437</v>
      </c>
      <c r="M88" s="90" t="s">
        <v>201</v>
      </c>
      <c r="N88" s="73" t="s">
        <v>368</v>
      </c>
      <c r="O88" s="79" t="s">
        <v>123</v>
      </c>
      <c r="P88" s="83"/>
      <c r="Q88" s="75">
        <v>235</v>
      </c>
      <c r="R88" s="84"/>
      <c r="S88" s="139" t="s">
        <v>73</v>
      </c>
      <c r="T88" s="139" t="s">
        <v>88</v>
      </c>
      <c r="U88" s="139" t="s">
        <v>87</v>
      </c>
      <c r="V88" s="140" t="s">
        <v>70</v>
      </c>
      <c r="W88" s="141" t="s">
        <v>267</v>
      </c>
      <c r="X88" s="142">
        <v>21</v>
      </c>
      <c r="Y88" s="142">
        <v>2</v>
      </c>
      <c r="Z88" s="142">
        <v>43</v>
      </c>
      <c r="AA88" s="143" t="s">
        <v>280</v>
      </c>
    </row>
    <row r="89" spans="1:27" ht="51" x14ac:dyDescent="0.2">
      <c r="A89" s="15">
        <v>78</v>
      </c>
      <c r="B89" s="98" t="s">
        <v>117</v>
      </c>
      <c r="C89" s="98" t="s">
        <v>117</v>
      </c>
      <c r="D89" s="74">
        <v>8</v>
      </c>
      <c r="E89" s="75">
        <v>115</v>
      </c>
      <c r="F89" s="75">
        <v>127</v>
      </c>
      <c r="G89" s="75" t="s">
        <v>132</v>
      </c>
      <c r="H89" s="81" t="s">
        <v>133</v>
      </c>
      <c r="I89" s="77" t="s">
        <v>200</v>
      </c>
      <c r="J89" s="85" t="s">
        <v>184</v>
      </c>
      <c r="K89" s="82">
        <v>42461</v>
      </c>
      <c r="L89" s="82">
        <v>42704</v>
      </c>
      <c r="M89" s="90" t="s">
        <v>201</v>
      </c>
      <c r="N89" s="73" t="s">
        <v>369</v>
      </c>
      <c r="O89" s="79" t="s">
        <v>123</v>
      </c>
      <c r="P89" s="83"/>
      <c r="Q89" s="97">
        <v>156</v>
      </c>
      <c r="R89" s="84"/>
      <c r="S89" s="139" t="s">
        <v>73</v>
      </c>
      <c r="T89" s="139" t="s">
        <v>88</v>
      </c>
      <c r="U89" s="139" t="s">
        <v>87</v>
      </c>
      <c r="V89" s="140" t="s">
        <v>70</v>
      </c>
      <c r="W89" s="141" t="s">
        <v>267</v>
      </c>
      <c r="X89" s="142">
        <v>21</v>
      </c>
      <c r="Y89" s="142">
        <v>2</v>
      </c>
      <c r="Z89" s="142">
        <v>43</v>
      </c>
      <c r="AA89" s="143" t="s">
        <v>280</v>
      </c>
    </row>
    <row r="90" spans="1:27" ht="51" x14ac:dyDescent="0.2">
      <c r="A90" s="15">
        <v>79</v>
      </c>
      <c r="B90" s="98" t="s">
        <v>117</v>
      </c>
      <c r="C90" s="98" t="s">
        <v>117</v>
      </c>
      <c r="D90" s="74">
        <v>8</v>
      </c>
      <c r="E90" s="75">
        <v>115</v>
      </c>
      <c r="F90" s="75">
        <v>127</v>
      </c>
      <c r="G90" s="75" t="s">
        <v>132</v>
      </c>
      <c r="H90" s="81" t="s">
        <v>133</v>
      </c>
      <c r="I90" s="77" t="s">
        <v>200</v>
      </c>
      <c r="J90" s="85" t="s">
        <v>184</v>
      </c>
      <c r="K90" s="82">
        <v>42795</v>
      </c>
      <c r="L90" s="82">
        <v>42825</v>
      </c>
      <c r="M90" s="90" t="s">
        <v>201</v>
      </c>
      <c r="N90" s="73" t="s">
        <v>370</v>
      </c>
      <c r="O90" s="79" t="s">
        <v>123</v>
      </c>
      <c r="P90" s="83"/>
      <c r="Q90" s="75">
        <v>133</v>
      </c>
      <c r="R90" s="84"/>
      <c r="S90" s="139" t="s">
        <v>73</v>
      </c>
      <c r="T90" s="139" t="s">
        <v>88</v>
      </c>
      <c r="U90" s="139" t="s">
        <v>87</v>
      </c>
      <c r="V90" s="140" t="s">
        <v>70</v>
      </c>
      <c r="W90" s="141" t="s">
        <v>267</v>
      </c>
      <c r="X90" s="142">
        <v>21</v>
      </c>
      <c r="Y90" s="142">
        <v>2</v>
      </c>
      <c r="Z90" s="142">
        <v>43</v>
      </c>
      <c r="AA90" s="143" t="s">
        <v>280</v>
      </c>
    </row>
    <row r="91" spans="1:27" ht="38.25" x14ac:dyDescent="0.2">
      <c r="A91" s="15">
        <v>80</v>
      </c>
      <c r="B91" s="98" t="s">
        <v>117</v>
      </c>
      <c r="C91" s="98" t="s">
        <v>117</v>
      </c>
      <c r="D91" s="84">
        <v>8</v>
      </c>
      <c r="E91" s="84">
        <v>181</v>
      </c>
      <c r="F91" s="84">
        <v>19</v>
      </c>
      <c r="G91" s="75" t="s">
        <v>138</v>
      </c>
      <c r="H91" s="81" t="s">
        <v>139</v>
      </c>
      <c r="I91" s="77" t="s">
        <v>202</v>
      </c>
      <c r="J91" s="86" t="s">
        <v>140</v>
      </c>
      <c r="K91" s="82">
        <v>41906</v>
      </c>
      <c r="L91" s="82">
        <v>42881</v>
      </c>
      <c r="M91" s="90" t="s">
        <v>201</v>
      </c>
      <c r="N91" s="73" t="s">
        <v>371</v>
      </c>
      <c r="O91" s="79" t="s">
        <v>123</v>
      </c>
      <c r="P91" s="83"/>
      <c r="Q91" s="75">
        <v>187</v>
      </c>
      <c r="R91" s="84"/>
      <c r="S91" s="139" t="s">
        <v>73</v>
      </c>
      <c r="T91" s="139" t="s">
        <v>88</v>
      </c>
      <c r="U91" s="139" t="s">
        <v>87</v>
      </c>
      <c r="V91" s="140" t="s">
        <v>70</v>
      </c>
      <c r="W91" s="141" t="s">
        <v>267</v>
      </c>
      <c r="X91" s="142">
        <v>21</v>
      </c>
      <c r="Y91" s="142">
        <v>2</v>
      </c>
      <c r="Z91" s="142">
        <v>43</v>
      </c>
      <c r="AA91" s="143" t="s">
        <v>280</v>
      </c>
    </row>
    <row r="92" spans="1:27" ht="38.25" x14ac:dyDescent="0.2">
      <c r="A92" s="15">
        <v>81</v>
      </c>
      <c r="B92" s="98" t="s">
        <v>117</v>
      </c>
      <c r="C92" s="98" t="s">
        <v>117</v>
      </c>
      <c r="D92" s="84">
        <v>8</v>
      </c>
      <c r="E92" s="84">
        <v>181</v>
      </c>
      <c r="F92" s="84">
        <v>19</v>
      </c>
      <c r="G92" s="75" t="s">
        <v>138</v>
      </c>
      <c r="H92" s="81" t="s">
        <v>139</v>
      </c>
      <c r="I92" s="77" t="s">
        <v>202</v>
      </c>
      <c r="J92" s="86" t="s">
        <v>140</v>
      </c>
      <c r="K92" s="82">
        <v>42914</v>
      </c>
      <c r="L92" s="82">
        <v>43679</v>
      </c>
      <c r="M92" s="90" t="s">
        <v>201</v>
      </c>
      <c r="N92" s="73" t="s">
        <v>372</v>
      </c>
      <c r="O92" s="79" t="s">
        <v>123</v>
      </c>
      <c r="P92" s="83"/>
      <c r="Q92" s="75">
        <v>193</v>
      </c>
      <c r="R92" s="84"/>
      <c r="S92" s="139" t="s">
        <v>73</v>
      </c>
      <c r="T92" s="139" t="s">
        <v>88</v>
      </c>
      <c r="U92" s="139" t="s">
        <v>87</v>
      </c>
      <c r="V92" s="140" t="s">
        <v>70</v>
      </c>
      <c r="W92" s="141" t="s">
        <v>267</v>
      </c>
      <c r="X92" s="142">
        <v>21</v>
      </c>
      <c r="Y92" s="142">
        <v>2</v>
      </c>
      <c r="Z92" s="142">
        <v>43</v>
      </c>
      <c r="AA92" s="143" t="s">
        <v>280</v>
      </c>
    </row>
    <row r="93" spans="1:27" ht="38.25" x14ac:dyDescent="0.2">
      <c r="A93" s="15">
        <v>82</v>
      </c>
      <c r="B93" s="98" t="s">
        <v>117</v>
      </c>
      <c r="C93" s="98" t="s">
        <v>117</v>
      </c>
      <c r="D93" s="84">
        <v>8</v>
      </c>
      <c r="E93" s="75">
        <v>4</v>
      </c>
      <c r="F93" s="75">
        <v>7</v>
      </c>
      <c r="G93" s="75" t="s">
        <v>118</v>
      </c>
      <c r="H93" s="73" t="s">
        <v>119</v>
      </c>
      <c r="I93" s="77" t="s">
        <v>203</v>
      </c>
      <c r="J93" s="77" t="s">
        <v>121</v>
      </c>
      <c r="K93" s="82">
        <v>42001</v>
      </c>
      <c r="L93" s="82">
        <v>42998</v>
      </c>
      <c r="M93" s="90" t="s">
        <v>201</v>
      </c>
      <c r="N93" s="73" t="s">
        <v>373</v>
      </c>
      <c r="O93" s="79" t="s">
        <v>123</v>
      </c>
      <c r="P93" s="83"/>
      <c r="Q93" s="75">
        <v>110</v>
      </c>
      <c r="R93" s="84"/>
      <c r="S93" s="139" t="s">
        <v>73</v>
      </c>
      <c r="T93" s="139" t="s">
        <v>88</v>
      </c>
      <c r="U93" s="139" t="s">
        <v>87</v>
      </c>
      <c r="V93" s="140" t="s">
        <v>113</v>
      </c>
      <c r="W93" s="141" t="s">
        <v>267</v>
      </c>
      <c r="X93" s="142">
        <v>21</v>
      </c>
      <c r="Y93" s="142">
        <v>2</v>
      </c>
      <c r="Z93" s="142">
        <v>43</v>
      </c>
      <c r="AA93" s="143" t="s">
        <v>280</v>
      </c>
    </row>
    <row r="94" spans="1:27" ht="38.25" x14ac:dyDescent="0.2">
      <c r="A94" s="15">
        <v>83</v>
      </c>
      <c r="B94" s="98" t="s">
        <v>117</v>
      </c>
      <c r="C94" s="98" t="s">
        <v>117</v>
      </c>
      <c r="D94" s="74">
        <v>8</v>
      </c>
      <c r="E94" s="75">
        <v>4</v>
      </c>
      <c r="F94" s="75">
        <v>7</v>
      </c>
      <c r="G94" s="75" t="s">
        <v>118</v>
      </c>
      <c r="H94" s="73" t="s">
        <v>119</v>
      </c>
      <c r="I94" s="77" t="s">
        <v>204</v>
      </c>
      <c r="J94" s="85" t="s">
        <v>121</v>
      </c>
      <c r="K94" s="82">
        <v>41955</v>
      </c>
      <c r="L94" s="82">
        <v>43080</v>
      </c>
      <c r="M94" s="90" t="s">
        <v>201</v>
      </c>
      <c r="N94" s="73" t="s">
        <v>374</v>
      </c>
      <c r="O94" s="79" t="s">
        <v>123</v>
      </c>
      <c r="P94" s="83"/>
      <c r="Q94" s="75">
        <v>239</v>
      </c>
      <c r="R94" s="84"/>
      <c r="S94" s="139" t="s">
        <v>73</v>
      </c>
      <c r="T94" s="139" t="s">
        <v>88</v>
      </c>
      <c r="U94" s="139" t="s">
        <v>87</v>
      </c>
      <c r="V94" s="140" t="s">
        <v>113</v>
      </c>
      <c r="W94" s="141" t="s">
        <v>267</v>
      </c>
      <c r="X94" s="142">
        <v>21</v>
      </c>
      <c r="Y94" s="142">
        <v>2</v>
      </c>
      <c r="Z94" s="142">
        <v>43</v>
      </c>
      <c r="AA94" s="143" t="s">
        <v>280</v>
      </c>
    </row>
    <row r="95" spans="1:27" ht="38.25" x14ac:dyDescent="0.2">
      <c r="A95" s="15">
        <v>84</v>
      </c>
      <c r="B95" s="98" t="s">
        <v>117</v>
      </c>
      <c r="C95" s="98" t="s">
        <v>117</v>
      </c>
      <c r="D95" s="74">
        <v>8</v>
      </c>
      <c r="E95" s="75">
        <v>4</v>
      </c>
      <c r="F95" s="75">
        <v>7</v>
      </c>
      <c r="G95" s="75" t="s">
        <v>118</v>
      </c>
      <c r="H95" s="73" t="s">
        <v>119</v>
      </c>
      <c r="I95" s="77" t="s">
        <v>205</v>
      </c>
      <c r="J95" s="77" t="s">
        <v>121</v>
      </c>
      <c r="K95" s="82">
        <v>41905</v>
      </c>
      <c r="L95" s="82">
        <v>42002</v>
      </c>
      <c r="M95" s="90" t="s">
        <v>206</v>
      </c>
      <c r="N95" s="73" t="s">
        <v>375</v>
      </c>
      <c r="O95" s="79" t="s">
        <v>123</v>
      </c>
      <c r="P95" s="83"/>
      <c r="Q95" s="75">
        <v>133</v>
      </c>
      <c r="R95" s="84"/>
      <c r="S95" s="139" t="s">
        <v>73</v>
      </c>
      <c r="T95" s="139" t="s">
        <v>88</v>
      </c>
      <c r="U95" s="139" t="s">
        <v>87</v>
      </c>
      <c r="V95" s="140" t="s">
        <v>113</v>
      </c>
      <c r="W95" s="141" t="s">
        <v>267</v>
      </c>
      <c r="X95" s="142">
        <v>21</v>
      </c>
      <c r="Y95" s="142">
        <v>2</v>
      </c>
      <c r="Z95" s="142">
        <v>43</v>
      </c>
      <c r="AA95" s="143" t="s">
        <v>281</v>
      </c>
    </row>
    <row r="96" spans="1:27" ht="38.25" x14ac:dyDescent="0.2">
      <c r="A96" s="15">
        <v>85</v>
      </c>
      <c r="B96" s="98" t="s">
        <v>117</v>
      </c>
      <c r="C96" s="98" t="s">
        <v>117</v>
      </c>
      <c r="D96" s="74">
        <v>8</v>
      </c>
      <c r="E96" s="75">
        <v>4</v>
      </c>
      <c r="F96" s="75">
        <v>7</v>
      </c>
      <c r="G96" s="75" t="s">
        <v>118</v>
      </c>
      <c r="H96" s="73" t="s">
        <v>119</v>
      </c>
      <c r="I96" s="77" t="s">
        <v>207</v>
      </c>
      <c r="J96" s="77" t="s">
        <v>121</v>
      </c>
      <c r="K96" s="82">
        <v>41906</v>
      </c>
      <c r="L96" s="82">
        <v>42047</v>
      </c>
      <c r="M96" s="90" t="s">
        <v>206</v>
      </c>
      <c r="N96" s="73" t="s">
        <v>376</v>
      </c>
      <c r="O96" s="79" t="s">
        <v>123</v>
      </c>
      <c r="P96" s="83"/>
      <c r="Q96" s="75">
        <v>119</v>
      </c>
      <c r="R96" s="84"/>
      <c r="S96" s="139" t="s">
        <v>73</v>
      </c>
      <c r="T96" s="139" t="s">
        <v>88</v>
      </c>
      <c r="U96" s="139" t="s">
        <v>87</v>
      </c>
      <c r="V96" s="140" t="s">
        <v>113</v>
      </c>
      <c r="W96" s="141" t="s">
        <v>267</v>
      </c>
      <c r="X96" s="142">
        <v>21</v>
      </c>
      <c r="Y96" s="142">
        <v>2</v>
      </c>
      <c r="Z96" s="142">
        <v>43</v>
      </c>
      <c r="AA96" s="143" t="s">
        <v>281</v>
      </c>
    </row>
    <row r="97" spans="1:27" ht="38.25" x14ac:dyDescent="0.2">
      <c r="A97" s="15">
        <v>86</v>
      </c>
      <c r="B97" s="98" t="s">
        <v>117</v>
      </c>
      <c r="C97" s="98" t="s">
        <v>117</v>
      </c>
      <c r="D97" s="74">
        <v>8</v>
      </c>
      <c r="E97" s="75">
        <v>4</v>
      </c>
      <c r="F97" s="75">
        <v>7</v>
      </c>
      <c r="G97" s="75" t="s">
        <v>118</v>
      </c>
      <c r="H97" s="73" t="s">
        <v>119</v>
      </c>
      <c r="I97" s="77" t="s">
        <v>208</v>
      </c>
      <c r="J97" s="77" t="s">
        <v>121</v>
      </c>
      <c r="K97" s="82">
        <v>42194</v>
      </c>
      <c r="L97" s="82">
        <v>42293</v>
      </c>
      <c r="M97" s="90" t="s">
        <v>206</v>
      </c>
      <c r="N97" s="73" t="s">
        <v>377</v>
      </c>
      <c r="O97" s="79" t="s">
        <v>123</v>
      </c>
      <c r="P97" s="83"/>
      <c r="Q97" s="75">
        <v>35</v>
      </c>
      <c r="R97" s="84"/>
      <c r="S97" s="139" t="s">
        <v>73</v>
      </c>
      <c r="T97" s="139" t="s">
        <v>88</v>
      </c>
      <c r="U97" s="139" t="s">
        <v>87</v>
      </c>
      <c r="V97" s="140" t="s">
        <v>113</v>
      </c>
      <c r="W97" s="141" t="s">
        <v>267</v>
      </c>
      <c r="X97" s="142">
        <v>21</v>
      </c>
      <c r="Y97" s="142">
        <v>2</v>
      </c>
      <c r="Z97" s="142">
        <v>43</v>
      </c>
      <c r="AA97" s="143" t="s">
        <v>281</v>
      </c>
    </row>
    <row r="98" spans="1:27" ht="63.75" x14ac:dyDescent="0.2">
      <c r="A98" s="15">
        <v>87</v>
      </c>
      <c r="B98" s="98" t="s">
        <v>117</v>
      </c>
      <c r="C98" s="98" t="s">
        <v>117</v>
      </c>
      <c r="D98" s="74">
        <v>8</v>
      </c>
      <c r="E98" s="84">
        <v>4</v>
      </c>
      <c r="F98" s="84">
        <v>55</v>
      </c>
      <c r="G98" s="75" t="s">
        <v>128</v>
      </c>
      <c r="H98" s="81" t="s">
        <v>209</v>
      </c>
      <c r="I98" s="98" t="s">
        <v>210</v>
      </c>
      <c r="J98" s="98" t="s">
        <v>211</v>
      </c>
      <c r="K98" s="82">
        <v>38842</v>
      </c>
      <c r="L98" s="82">
        <v>42689</v>
      </c>
      <c r="M98" s="90" t="s">
        <v>206</v>
      </c>
      <c r="N98" s="73" t="s">
        <v>378</v>
      </c>
      <c r="O98" s="79" t="s">
        <v>123</v>
      </c>
      <c r="P98" s="83"/>
      <c r="Q98" s="75">
        <v>243</v>
      </c>
      <c r="R98" s="84"/>
      <c r="S98" s="139" t="s">
        <v>73</v>
      </c>
      <c r="T98" s="139" t="s">
        <v>88</v>
      </c>
      <c r="U98" s="139" t="s">
        <v>87</v>
      </c>
      <c r="V98" s="140" t="s">
        <v>70</v>
      </c>
      <c r="W98" s="141" t="s">
        <v>267</v>
      </c>
      <c r="X98" s="142">
        <v>21</v>
      </c>
      <c r="Y98" s="142">
        <v>2</v>
      </c>
      <c r="Z98" s="142">
        <v>43</v>
      </c>
      <c r="AA98" s="143" t="s">
        <v>281</v>
      </c>
    </row>
    <row r="99" spans="1:27" ht="63.75" x14ac:dyDescent="0.2">
      <c r="A99" s="15">
        <v>88</v>
      </c>
      <c r="B99" s="98" t="s">
        <v>117</v>
      </c>
      <c r="C99" s="98" t="s">
        <v>117</v>
      </c>
      <c r="D99" s="84">
        <v>8</v>
      </c>
      <c r="E99" s="84">
        <v>4</v>
      </c>
      <c r="F99" s="84">
        <v>55</v>
      </c>
      <c r="G99" s="75" t="s">
        <v>128</v>
      </c>
      <c r="H99" s="81" t="s">
        <v>209</v>
      </c>
      <c r="I99" s="98" t="s">
        <v>210</v>
      </c>
      <c r="J99" s="98" t="s">
        <v>211</v>
      </c>
      <c r="K99" s="82">
        <v>43007</v>
      </c>
      <c r="L99" s="82">
        <v>43007</v>
      </c>
      <c r="M99" s="90" t="s">
        <v>206</v>
      </c>
      <c r="N99" s="73" t="s">
        <v>379</v>
      </c>
      <c r="O99" s="79" t="s">
        <v>123</v>
      </c>
      <c r="P99" s="83"/>
      <c r="Q99" s="75">
        <v>19</v>
      </c>
      <c r="R99" s="84"/>
      <c r="S99" s="139" t="s">
        <v>73</v>
      </c>
      <c r="T99" s="139" t="s">
        <v>88</v>
      </c>
      <c r="U99" s="139" t="s">
        <v>87</v>
      </c>
      <c r="V99" s="140" t="s">
        <v>70</v>
      </c>
      <c r="W99" s="141" t="s">
        <v>267</v>
      </c>
      <c r="X99" s="142">
        <v>21</v>
      </c>
      <c r="Y99" s="142">
        <v>2</v>
      </c>
      <c r="Z99" s="142">
        <v>43</v>
      </c>
      <c r="AA99" s="143" t="s">
        <v>281</v>
      </c>
    </row>
    <row r="100" spans="1:27" ht="38.25" x14ac:dyDescent="0.2">
      <c r="A100" s="15">
        <v>89</v>
      </c>
      <c r="B100" s="98" t="s">
        <v>117</v>
      </c>
      <c r="C100" s="98" t="s">
        <v>117</v>
      </c>
      <c r="D100" s="84">
        <v>8</v>
      </c>
      <c r="E100" s="84">
        <v>115</v>
      </c>
      <c r="F100" s="84">
        <v>130</v>
      </c>
      <c r="G100" s="75" t="s">
        <v>132</v>
      </c>
      <c r="H100" s="81" t="s">
        <v>212</v>
      </c>
      <c r="I100" s="99" t="s">
        <v>213</v>
      </c>
      <c r="J100" s="99" t="s">
        <v>214</v>
      </c>
      <c r="K100" s="82">
        <v>42369</v>
      </c>
      <c r="L100" s="82">
        <v>42867</v>
      </c>
      <c r="M100" s="90" t="s">
        <v>206</v>
      </c>
      <c r="N100" s="73" t="s">
        <v>380</v>
      </c>
      <c r="O100" s="79" t="s">
        <v>125</v>
      </c>
      <c r="P100" s="83"/>
      <c r="Q100" s="79">
        <v>145</v>
      </c>
      <c r="R100" s="84"/>
      <c r="S100" s="139" t="s">
        <v>73</v>
      </c>
      <c r="T100" s="139" t="s">
        <v>88</v>
      </c>
      <c r="U100" s="139" t="s">
        <v>87</v>
      </c>
      <c r="V100" s="140" t="s">
        <v>70</v>
      </c>
      <c r="W100" s="141" t="s">
        <v>267</v>
      </c>
      <c r="X100" s="142">
        <v>21</v>
      </c>
      <c r="Y100" s="142">
        <v>2</v>
      </c>
      <c r="Z100" s="142">
        <v>43</v>
      </c>
      <c r="AA100" s="143" t="s">
        <v>281</v>
      </c>
    </row>
    <row r="101" spans="1:27" ht="38.25" x14ac:dyDescent="0.2">
      <c r="A101" s="15">
        <v>90</v>
      </c>
      <c r="B101" s="98" t="s">
        <v>117</v>
      </c>
      <c r="C101" s="98" t="s">
        <v>117</v>
      </c>
      <c r="D101" s="74">
        <v>8</v>
      </c>
      <c r="E101" s="84">
        <v>115</v>
      </c>
      <c r="F101" s="84">
        <v>130</v>
      </c>
      <c r="G101" s="75" t="s">
        <v>132</v>
      </c>
      <c r="H101" s="81" t="s">
        <v>212</v>
      </c>
      <c r="I101" s="99" t="s">
        <v>213</v>
      </c>
      <c r="J101" s="99" t="s">
        <v>214</v>
      </c>
      <c r="K101" s="82">
        <v>42880</v>
      </c>
      <c r="L101" s="82">
        <v>43008</v>
      </c>
      <c r="M101" s="90" t="s">
        <v>206</v>
      </c>
      <c r="N101" s="73" t="s">
        <v>381</v>
      </c>
      <c r="O101" s="79" t="s">
        <v>126</v>
      </c>
      <c r="P101" s="83"/>
      <c r="Q101" s="100">
        <v>52</v>
      </c>
      <c r="R101" s="84"/>
      <c r="S101" s="139" t="s">
        <v>73</v>
      </c>
      <c r="T101" s="139" t="s">
        <v>88</v>
      </c>
      <c r="U101" s="139" t="s">
        <v>87</v>
      </c>
      <c r="V101" s="140" t="s">
        <v>70</v>
      </c>
      <c r="W101" s="141" t="s">
        <v>267</v>
      </c>
      <c r="X101" s="142">
        <v>21</v>
      </c>
      <c r="Y101" s="142">
        <v>2</v>
      </c>
      <c r="Z101" s="142">
        <v>43</v>
      </c>
      <c r="AA101" s="143" t="s">
        <v>281</v>
      </c>
    </row>
    <row r="102" spans="1:27" ht="38.25" x14ac:dyDescent="0.2">
      <c r="A102" s="15">
        <v>91</v>
      </c>
      <c r="B102" s="98" t="s">
        <v>117</v>
      </c>
      <c r="C102" s="98" t="s">
        <v>117</v>
      </c>
      <c r="D102" s="74">
        <v>8</v>
      </c>
      <c r="E102" s="84">
        <v>115</v>
      </c>
      <c r="F102" s="84">
        <v>133</v>
      </c>
      <c r="G102" s="75" t="s">
        <v>132</v>
      </c>
      <c r="H102" s="81" t="s">
        <v>135</v>
      </c>
      <c r="I102" s="77" t="s">
        <v>215</v>
      </c>
      <c r="J102" s="101" t="s">
        <v>216</v>
      </c>
      <c r="K102" s="82">
        <v>40456</v>
      </c>
      <c r="L102" s="82">
        <v>42600</v>
      </c>
      <c r="M102" s="90" t="s">
        <v>206</v>
      </c>
      <c r="N102" s="73" t="s">
        <v>382</v>
      </c>
      <c r="O102" s="79" t="s">
        <v>123</v>
      </c>
      <c r="P102" s="94"/>
      <c r="Q102" s="81">
        <v>165</v>
      </c>
      <c r="R102" s="84"/>
      <c r="S102" s="139" t="s">
        <v>73</v>
      </c>
      <c r="T102" s="139" t="s">
        <v>88</v>
      </c>
      <c r="U102" s="139" t="s">
        <v>87</v>
      </c>
      <c r="V102" s="140" t="s">
        <v>70</v>
      </c>
      <c r="W102" s="141" t="s">
        <v>267</v>
      </c>
      <c r="X102" s="142">
        <v>21</v>
      </c>
      <c r="Y102" s="142">
        <v>2</v>
      </c>
      <c r="Z102" s="142">
        <v>43</v>
      </c>
      <c r="AA102" s="143" t="s">
        <v>281</v>
      </c>
    </row>
    <row r="103" spans="1:27" ht="38.25" x14ac:dyDescent="0.2">
      <c r="A103" s="15">
        <v>92</v>
      </c>
      <c r="B103" s="98" t="s">
        <v>117</v>
      </c>
      <c r="C103" s="98" t="s">
        <v>117</v>
      </c>
      <c r="D103" s="84">
        <v>8</v>
      </c>
      <c r="E103" s="84">
        <v>115</v>
      </c>
      <c r="F103" s="84">
        <v>112</v>
      </c>
      <c r="G103" s="75" t="s">
        <v>132</v>
      </c>
      <c r="H103" s="81" t="s">
        <v>141</v>
      </c>
      <c r="I103" s="77" t="s">
        <v>215</v>
      </c>
      <c r="J103" s="102" t="s">
        <v>217</v>
      </c>
      <c r="K103" s="82">
        <v>42409</v>
      </c>
      <c r="L103" s="82">
        <v>42437</v>
      </c>
      <c r="M103" s="90" t="s">
        <v>206</v>
      </c>
      <c r="N103" s="73" t="s">
        <v>383</v>
      </c>
      <c r="O103" s="79" t="s">
        <v>123</v>
      </c>
      <c r="P103" s="94"/>
      <c r="Q103" s="81">
        <v>159</v>
      </c>
      <c r="R103" s="84"/>
      <c r="S103" s="139" t="s">
        <v>73</v>
      </c>
      <c r="T103" s="139" t="s">
        <v>88</v>
      </c>
      <c r="U103" s="139" t="s">
        <v>87</v>
      </c>
      <c r="V103" s="140" t="s">
        <v>70</v>
      </c>
      <c r="W103" s="141" t="s">
        <v>267</v>
      </c>
      <c r="X103" s="142">
        <v>21</v>
      </c>
      <c r="Y103" s="142">
        <v>2</v>
      </c>
      <c r="Z103" s="142">
        <v>43</v>
      </c>
      <c r="AA103" s="143" t="s">
        <v>281</v>
      </c>
    </row>
    <row r="104" spans="1:27" ht="38.25" x14ac:dyDescent="0.2">
      <c r="A104" s="15">
        <v>93</v>
      </c>
      <c r="B104" s="98" t="s">
        <v>117</v>
      </c>
      <c r="C104" s="98" t="s">
        <v>117</v>
      </c>
      <c r="D104" s="74">
        <v>8</v>
      </c>
      <c r="E104" s="84">
        <v>115</v>
      </c>
      <c r="F104" s="84">
        <v>112</v>
      </c>
      <c r="G104" s="75" t="s">
        <v>132</v>
      </c>
      <c r="H104" s="81" t="s">
        <v>141</v>
      </c>
      <c r="I104" s="77" t="s">
        <v>215</v>
      </c>
      <c r="J104" s="102" t="s">
        <v>217</v>
      </c>
      <c r="K104" s="82">
        <v>42444</v>
      </c>
      <c r="L104" s="82">
        <v>42468</v>
      </c>
      <c r="M104" s="90" t="s">
        <v>218</v>
      </c>
      <c r="N104" s="73" t="s">
        <v>384</v>
      </c>
      <c r="O104" s="79" t="s">
        <v>123</v>
      </c>
      <c r="P104" s="94"/>
      <c r="Q104" s="81">
        <v>151</v>
      </c>
      <c r="R104" s="84"/>
      <c r="S104" s="139" t="s">
        <v>73</v>
      </c>
      <c r="T104" s="139" t="s">
        <v>88</v>
      </c>
      <c r="U104" s="139" t="s">
        <v>87</v>
      </c>
      <c r="V104" s="140" t="s">
        <v>70</v>
      </c>
      <c r="W104" s="141" t="s">
        <v>267</v>
      </c>
      <c r="X104" s="142">
        <v>21</v>
      </c>
      <c r="Y104" s="142">
        <v>2</v>
      </c>
      <c r="Z104" s="142">
        <v>43</v>
      </c>
      <c r="AA104" s="143" t="s">
        <v>282</v>
      </c>
    </row>
    <row r="105" spans="1:27" ht="38.25" x14ac:dyDescent="0.2">
      <c r="A105" s="15">
        <v>94</v>
      </c>
      <c r="B105" s="98" t="s">
        <v>117</v>
      </c>
      <c r="C105" s="98" t="s">
        <v>117</v>
      </c>
      <c r="D105" s="74">
        <v>8</v>
      </c>
      <c r="E105" s="84">
        <v>115</v>
      </c>
      <c r="F105" s="84">
        <v>112</v>
      </c>
      <c r="G105" s="75" t="s">
        <v>132</v>
      </c>
      <c r="H105" s="81" t="s">
        <v>141</v>
      </c>
      <c r="I105" s="77" t="s">
        <v>215</v>
      </c>
      <c r="J105" s="102" t="s">
        <v>217</v>
      </c>
      <c r="K105" s="82">
        <v>42481</v>
      </c>
      <c r="L105" s="82">
        <v>42509</v>
      </c>
      <c r="M105" s="90" t="s">
        <v>218</v>
      </c>
      <c r="N105" s="73" t="s">
        <v>385</v>
      </c>
      <c r="O105" s="79" t="s">
        <v>123</v>
      </c>
      <c r="P105" s="94"/>
      <c r="Q105" s="81">
        <v>234</v>
      </c>
      <c r="R105" s="84"/>
      <c r="S105" s="139" t="s">
        <v>73</v>
      </c>
      <c r="T105" s="139" t="s">
        <v>88</v>
      </c>
      <c r="U105" s="139" t="s">
        <v>87</v>
      </c>
      <c r="V105" s="140" t="s">
        <v>70</v>
      </c>
      <c r="W105" s="141" t="s">
        <v>267</v>
      </c>
      <c r="X105" s="142">
        <v>21</v>
      </c>
      <c r="Y105" s="142">
        <v>2</v>
      </c>
      <c r="Z105" s="142">
        <v>43</v>
      </c>
      <c r="AA105" s="143" t="s">
        <v>282</v>
      </c>
    </row>
    <row r="106" spans="1:27" ht="38.25" x14ac:dyDescent="0.2">
      <c r="A106" s="15">
        <v>95</v>
      </c>
      <c r="B106" s="98" t="s">
        <v>117</v>
      </c>
      <c r="C106" s="98" t="s">
        <v>117</v>
      </c>
      <c r="D106" s="84">
        <v>8</v>
      </c>
      <c r="E106" s="84">
        <v>115</v>
      </c>
      <c r="F106" s="84">
        <v>112</v>
      </c>
      <c r="G106" s="75" t="s">
        <v>132</v>
      </c>
      <c r="H106" s="81" t="s">
        <v>141</v>
      </c>
      <c r="I106" s="77" t="s">
        <v>215</v>
      </c>
      <c r="J106" s="102" t="s">
        <v>217</v>
      </c>
      <c r="K106" s="82">
        <v>42537</v>
      </c>
      <c r="L106" s="82">
        <v>42562</v>
      </c>
      <c r="M106" s="90" t="s">
        <v>218</v>
      </c>
      <c r="N106" s="73" t="s">
        <v>386</v>
      </c>
      <c r="O106" s="79" t="s">
        <v>123</v>
      </c>
      <c r="P106" s="94"/>
      <c r="Q106" s="81">
        <v>131</v>
      </c>
      <c r="R106" s="84"/>
      <c r="S106" s="139" t="s">
        <v>73</v>
      </c>
      <c r="T106" s="139" t="s">
        <v>88</v>
      </c>
      <c r="U106" s="139" t="s">
        <v>87</v>
      </c>
      <c r="V106" s="140" t="s">
        <v>70</v>
      </c>
      <c r="W106" s="141" t="s">
        <v>267</v>
      </c>
      <c r="X106" s="142">
        <v>21</v>
      </c>
      <c r="Y106" s="142">
        <v>2</v>
      </c>
      <c r="Z106" s="142">
        <v>43</v>
      </c>
      <c r="AA106" s="143" t="s">
        <v>282</v>
      </c>
    </row>
    <row r="107" spans="1:27" ht="38.25" x14ac:dyDescent="0.2">
      <c r="A107" s="15">
        <v>96</v>
      </c>
      <c r="B107" s="98" t="s">
        <v>117</v>
      </c>
      <c r="C107" s="98" t="s">
        <v>117</v>
      </c>
      <c r="D107" s="74">
        <v>8</v>
      </c>
      <c r="E107" s="84">
        <v>115</v>
      </c>
      <c r="F107" s="84">
        <v>112</v>
      </c>
      <c r="G107" s="75" t="s">
        <v>132</v>
      </c>
      <c r="H107" s="81" t="s">
        <v>141</v>
      </c>
      <c r="I107" s="77" t="s">
        <v>215</v>
      </c>
      <c r="J107" s="102" t="s">
        <v>217</v>
      </c>
      <c r="K107" s="82">
        <v>42570</v>
      </c>
      <c r="L107" s="82">
        <v>42593</v>
      </c>
      <c r="M107" s="90" t="s">
        <v>218</v>
      </c>
      <c r="N107" s="73" t="s">
        <v>387</v>
      </c>
      <c r="O107" s="79" t="s">
        <v>123</v>
      </c>
      <c r="P107" s="94"/>
      <c r="Q107" s="81">
        <v>147</v>
      </c>
      <c r="R107" s="84"/>
      <c r="S107" s="139" t="s">
        <v>73</v>
      </c>
      <c r="T107" s="139" t="s">
        <v>88</v>
      </c>
      <c r="U107" s="139" t="s">
        <v>87</v>
      </c>
      <c r="V107" s="140" t="s">
        <v>70</v>
      </c>
      <c r="W107" s="141" t="s">
        <v>267</v>
      </c>
      <c r="X107" s="142">
        <v>21</v>
      </c>
      <c r="Y107" s="142">
        <v>2</v>
      </c>
      <c r="Z107" s="142">
        <v>43</v>
      </c>
      <c r="AA107" s="143" t="s">
        <v>282</v>
      </c>
    </row>
    <row r="108" spans="1:27" ht="38.25" x14ac:dyDescent="0.2">
      <c r="A108" s="15">
        <v>97</v>
      </c>
      <c r="B108" s="98" t="s">
        <v>117</v>
      </c>
      <c r="C108" s="98" t="s">
        <v>117</v>
      </c>
      <c r="D108" s="74">
        <v>8</v>
      </c>
      <c r="E108" s="84">
        <v>115</v>
      </c>
      <c r="F108" s="84">
        <v>112</v>
      </c>
      <c r="G108" s="75" t="s">
        <v>132</v>
      </c>
      <c r="H108" s="81" t="s">
        <v>141</v>
      </c>
      <c r="I108" s="77" t="s">
        <v>215</v>
      </c>
      <c r="J108" s="102" t="s">
        <v>217</v>
      </c>
      <c r="K108" s="82">
        <v>42600</v>
      </c>
      <c r="L108" s="82">
        <v>42621</v>
      </c>
      <c r="M108" s="90" t="s">
        <v>218</v>
      </c>
      <c r="N108" s="73" t="s">
        <v>388</v>
      </c>
      <c r="O108" s="79" t="s">
        <v>123</v>
      </c>
      <c r="P108" s="94"/>
      <c r="Q108" s="81">
        <v>186</v>
      </c>
      <c r="R108" s="84"/>
      <c r="S108" s="139" t="s">
        <v>73</v>
      </c>
      <c r="T108" s="139" t="s">
        <v>88</v>
      </c>
      <c r="U108" s="139" t="s">
        <v>87</v>
      </c>
      <c r="V108" s="140" t="s">
        <v>70</v>
      </c>
      <c r="W108" s="141" t="s">
        <v>267</v>
      </c>
      <c r="X108" s="142">
        <v>21</v>
      </c>
      <c r="Y108" s="142">
        <v>2</v>
      </c>
      <c r="Z108" s="142">
        <v>43</v>
      </c>
      <c r="AA108" s="143" t="s">
        <v>282</v>
      </c>
    </row>
    <row r="109" spans="1:27" ht="38.25" x14ac:dyDescent="0.2">
      <c r="A109" s="15">
        <v>98</v>
      </c>
      <c r="B109" s="98" t="s">
        <v>117</v>
      </c>
      <c r="C109" s="98" t="s">
        <v>117</v>
      </c>
      <c r="D109" s="84">
        <v>8</v>
      </c>
      <c r="E109" s="84">
        <v>115</v>
      </c>
      <c r="F109" s="84">
        <v>112</v>
      </c>
      <c r="G109" s="75" t="s">
        <v>132</v>
      </c>
      <c r="H109" s="81" t="s">
        <v>141</v>
      </c>
      <c r="I109" s="77" t="s">
        <v>215</v>
      </c>
      <c r="J109" s="102" t="s">
        <v>217</v>
      </c>
      <c r="K109" s="82">
        <v>42632</v>
      </c>
      <c r="L109" s="82">
        <v>42655</v>
      </c>
      <c r="M109" s="90" t="s">
        <v>218</v>
      </c>
      <c r="N109" s="73" t="s">
        <v>389</v>
      </c>
      <c r="O109" s="79" t="s">
        <v>123</v>
      </c>
      <c r="P109" s="94"/>
      <c r="Q109" s="81">
        <v>200</v>
      </c>
      <c r="R109" s="84"/>
      <c r="S109" s="139" t="s">
        <v>73</v>
      </c>
      <c r="T109" s="139" t="s">
        <v>88</v>
      </c>
      <c r="U109" s="139" t="s">
        <v>87</v>
      </c>
      <c r="V109" s="140" t="s">
        <v>70</v>
      </c>
      <c r="W109" s="141" t="s">
        <v>267</v>
      </c>
      <c r="X109" s="142">
        <v>21</v>
      </c>
      <c r="Y109" s="142">
        <v>2</v>
      </c>
      <c r="Z109" s="142">
        <v>43</v>
      </c>
      <c r="AA109" s="143" t="s">
        <v>282</v>
      </c>
    </row>
    <row r="110" spans="1:27" ht="38.25" x14ac:dyDescent="0.2">
      <c r="A110" s="15">
        <v>99</v>
      </c>
      <c r="B110" s="98" t="s">
        <v>117</v>
      </c>
      <c r="C110" s="98" t="s">
        <v>117</v>
      </c>
      <c r="D110" s="74">
        <v>8</v>
      </c>
      <c r="E110" s="84">
        <v>115</v>
      </c>
      <c r="F110" s="84">
        <v>112</v>
      </c>
      <c r="G110" s="75" t="s">
        <v>132</v>
      </c>
      <c r="H110" s="81" t="s">
        <v>141</v>
      </c>
      <c r="I110" s="77" t="s">
        <v>215</v>
      </c>
      <c r="J110" s="102" t="s">
        <v>217</v>
      </c>
      <c r="K110" s="82">
        <v>42662</v>
      </c>
      <c r="L110" s="82">
        <v>42662</v>
      </c>
      <c r="M110" s="90" t="s">
        <v>218</v>
      </c>
      <c r="N110" s="73" t="s">
        <v>390</v>
      </c>
      <c r="O110" s="79" t="s">
        <v>123</v>
      </c>
      <c r="P110" s="94"/>
      <c r="Q110" s="81">
        <v>79</v>
      </c>
      <c r="R110" s="84"/>
      <c r="S110" s="139" t="s">
        <v>73</v>
      </c>
      <c r="T110" s="139" t="s">
        <v>88</v>
      </c>
      <c r="U110" s="139" t="s">
        <v>87</v>
      </c>
      <c r="V110" s="140" t="s">
        <v>70</v>
      </c>
      <c r="W110" s="141" t="s">
        <v>267</v>
      </c>
      <c r="X110" s="142">
        <v>21</v>
      </c>
      <c r="Y110" s="142">
        <v>2</v>
      </c>
      <c r="Z110" s="142">
        <v>43</v>
      </c>
      <c r="AA110" s="143" t="s">
        <v>282</v>
      </c>
    </row>
    <row r="111" spans="1:27" ht="38.25" x14ac:dyDescent="0.2">
      <c r="A111" s="15">
        <v>100</v>
      </c>
      <c r="B111" s="98" t="s">
        <v>117</v>
      </c>
      <c r="C111" s="98" t="s">
        <v>117</v>
      </c>
      <c r="D111" s="84">
        <v>8</v>
      </c>
      <c r="E111" s="84">
        <v>115</v>
      </c>
      <c r="F111" s="84">
        <v>112</v>
      </c>
      <c r="G111" s="75" t="s">
        <v>132</v>
      </c>
      <c r="H111" s="81" t="s">
        <v>141</v>
      </c>
      <c r="I111" s="85" t="s">
        <v>219</v>
      </c>
      <c r="J111" s="102" t="s">
        <v>217</v>
      </c>
      <c r="K111" s="82">
        <v>42485</v>
      </c>
      <c r="L111" s="82">
        <v>42576</v>
      </c>
      <c r="M111" s="90" t="s">
        <v>220</v>
      </c>
      <c r="N111" s="73" t="s">
        <v>391</v>
      </c>
      <c r="O111" s="79" t="s">
        <v>123</v>
      </c>
      <c r="P111" s="94"/>
      <c r="Q111" s="81">
        <v>243</v>
      </c>
      <c r="R111" s="84"/>
      <c r="S111" s="139" t="s">
        <v>73</v>
      </c>
      <c r="T111" s="139" t="s">
        <v>88</v>
      </c>
      <c r="U111" s="139" t="s">
        <v>87</v>
      </c>
      <c r="V111" s="140" t="s">
        <v>70</v>
      </c>
      <c r="W111" s="141" t="s">
        <v>267</v>
      </c>
      <c r="X111" s="142">
        <v>21</v>
      </c>
      <c r="Y111" s="142">
        <v>2</v>
      </c>
      <c r="Z111" s="142">
        <v>43</v>
      </c>
      <c r="AA111" s="143" t="s">
        <v>283</v>
      </c>
    </row>
    <row r="112" spans="1:27" ht="38.25" x14ac:dyDescent="0.2">
      <c r="A112" s="15">
        <v>101</v>
      </c>
      <c r="B112" s="98" t="s">
        <v>117</v>
      </c>
      <c r="C112" s="98" t="s">
        <v>117</v>
      </c>
      <c r="D112" s="74">
        <v>8</v>
      </c>
      <c r="E112" s="84">
        <v>115</v>
      </c>
      <c r="F112" s="84">
        <v>112</v>
      </c>
      <c r="G112" s="75" t="s">
        <v>132</v>
      </c>
      <c r="H112" s="81" t="s">
        <v>141</v>
      </c>
      <c r="I112" s="85" t="s">
        <v>219</v>
      </c>
      <c r="J112" s="102" t="s">
        <v>217</v>
      </c>
      <c r="K112" s="82">
        <v>42657</v>
      </c>
      <c r="L112" s="82">
        <v>42692</v>
      </c>
      <c r="M112" s="90" t="s">
        <v>220</v>
      </c>
      <c r="N112" s="73" t="s">
        <v>392</v>
      </c>
      <c r="O112" s="79" t="s">
        <v>123</v>
      </c>
      <c r="P112" s="94"/>
      <c r="Q112" s="81">
        <v>189</v>
      </c>
      <c r="R112" s="84"/>
      <c r="S112" s="139" t="s">
        <v>73</v>
      </c>
      <c r="T112" s="139" t="s">
        <v>88</v>
      </c>
      <c r="U112" s="139" t="s">
        <v>87</v>
      </c>
      <c r="V112" s="140" t="s">
        <v>70</v>
      </c>
      <c r="W112" s="141" t="s">
        <v>267</v>
      </c>
      <c r="X112" s="142">
        <v>21</v>
      </c>
      <c r="Y112" s="142">
        <v>2</v>
      </c>
      <c r="Z112" s="142">
        <v>43</v>
      </c>
      <c r="AA112" s="143" t="s">
        <v>283</v>
      </c>
    </row>
    <row r="113" spans="1:27" ht="38.25" x14ac:dyDescent="0.2">
      <c r="A113" s="15">
        <v>102</v>
      </c>
      <c r="B113" s="98" t="s">
        <v>117</v>
      </c>
      <c r="C113" s="98" t="s">
        <v>117</v>
      </c>
      <c r="D113" s="74">
        <v>8</v>
      </c>
      <c r="E113" s="84">
        <v>115</v>
      </c>
      <c r="F113" s="84">
        <v>112</v>
      </c>
      <c r="G113" s="75" t="s">
        <v>132</v>
      </c>
      <c r="H113" s="81" t="s">
        <v>141</v>
      </c>
      <c r="I113" s="85" t="s">
        <v>219</v>
      </c>
      <c r="J113" s="102" t="s">
        <v>217</v>
      </c>
      <c r="K113" s="82">
        <v>42719</v>
      </c>
      <c r="L113" s="82">
        <v>42719</v>
      </c>
      <c r="M113" s="90" t="s">
        <v>220</v>
      </c>
      <c r="N113" s="73" t="s">
        <v>393</v>
      </c>
      <c r="O113" s="79" t="s">
        <v>123</v>
      </c>
      <c r="P113" s="94"/>
      <c r="Q113" s="81">
        <v>127</v>
      </c>
      <c r="R113" s="84"/>
      <c r="S113" s="139" t="s">
        <v>73</v>
      </c>
      <c r="T113" s="139" t="s">
        <v>88</v>
      </c>
      <c r="U113" s="139" t="s">
        <v>87</v>
      </c>
      <c r="V113" s="140" t="s">
        <v>70</v>
      </c>
      <c r="W113" s="141" t="s">
        <v>267</v>
      </c>
      <c r="X113" s="142">
        <v>21</v>
      </c>
      <c r="Y113" s="142">
        <v>2</v>
      </c>
      <c r="Z113" s="142">
        <v>43</v>
      </c>
      <c r="AA113" s="143" t="s">
        <v>283</v>
      </c>
    </row>
    <row r="114" spans="1:27" ht="38.25" x14ac:dyDescent="0.2">
      <c r="A114" s="15">
        <v>103</v>
      </c>
      <c r="B114" s="98" t="s">
        <v>117</v>
      </c>
      <c r="C114" s="98" t="s">
        <v>117</v>
      </c>
      <c r="D114" s="84">
        <v>8</v>
      </c>
      <c r="E114" s="75">
        <v>4</v>
      </c>
      <c r="F114" s="75">
        <v>7</v>
      </c>
      <c r="G114" s="75" t="s">
        <v>118</v>
      </c>
      <c r="H114" s="73" t="s">
        <v>119</v>
      </c>
      <c r="I114" s="98" t="s">
        <v>221</v>
      </c>
      <c r="J114" s="77" t="s">
        <v>121</v>
      </c>
      <c r="K114" s="82">
        <v>42088</v>
      </c>
      <c r="L114" s="82">
        <v>42823</v>
      </c>
      <c r="M114" s="90" t="s">
        <v>220</v>
      </c>
      <c r="N114" s="73" t="s">
        <v>394</v>
      </c>
      <c r="O114" s="79" t="s">
        <v>123</v>
      </c>
      <c r="P114" s="103"/>
      <c r="Q114" s="104">
        <v>250</v>
      </c>
      <c r="R114" s="84"/>
      <c r="S114" s="139" t="s">
        <v>73</v>
      </c>
      <c r="T114" s="139" t="s">
        <v>88</v>
      </c>
      <c r="U114" s="139" t="s">
        <v>87</v>
      </c>
      <c r="V114" s="140" t="s">
        <v>113</v>
      </c>
      <c r="W114" s="141" t="s">
        <v>267</v>
      </c>
      <c r="X114" s="142">
        <v>21</v>
      </c>
      <c r="Y114" s="142">
        <v>2</v>
      </c>
      <c r="Z114" s="142">
        <v>43</v>
      </c>
      <c r="AA114" s="143" t="s">
        <v>283</v>
      </c>
    </row>
    <row r="115" spans="1:27" ht="38.25" x14ac:dyDescent="0.2">
      <c r="A115" s="15">
        <v>104</v>
      </c>
      <c r="B115" s="98" t="s">
        <v>117</v>
      </c>
      <c r="C115" s="98" t="s">
        <v>117</v>
      </c>
      <c r="D115" s="74">
        <v>8</v>
      </c>
      <c r="E115" s="84">
        <v>115</v>
      </c>
      <c r="F115" s="84">
        <v>112</v>
      </c>
      <c r="G115" s="75" t="s">
        <v>132</v>
      </c>
      <c r="H115" s="81" t="s">
        <v>141</v>
      </c>
      <c r="I115" s="77" t="s">
        <v>222</v>
      </c>
      <c r="J115" s="102" t="s">
        <v>217</v>
      </c>
      <c r="K115" s="82">
        <v>42214</v>
      </c>
      <c r="L115" s="82">
        <v>42292</v>
      </c>
      <c r="M115" s="90" t="s">
        <v>220</v>
      </c>
      <c r="N115" s="73" t="s">
        <v>395</v>
      </c>
      <c r="O115" s="79" t="s">
        <v>123</v>
      </c>
      <c r="P115" s="103"/>
      <c r="Q115" s="84">
        <v>51</v>
      </c>
      <c r="R115" s="84"/>
      <c r="S115" s="139" t="s">
        <v>73</v>
      </c>
      <c r="T115" s="139" t="s">
        <v>88</v>
      </c>
      <c r="U115" s="139" t="s">
        <v>87</v>
      </c>
      <c r="V115" s="140" t="s">
        <v>70</v>
      </c>
      <c r="W115" s="141" t="s">
        <v>267</v>
      </c>
      <c r="X115" s="142">
        <v>21</v>
      </c>
      <c r="Y115" s="142">
        <v>2</v>
      </c>
      <c r="Z115" s="142">
        <v>43</v>
      </c>
      <c r="AA115" s="143" t="s">
        <v>283</v>
      </c>
    </row>
    <row r="116" spans="1:27" ht="38.25" x14ac:dyDescent="0.2">
      <c r="A116" s="15">
        <v>105</v>
      </c>
      <c r="B116" s="98" t="s">
        <v>117</v>
      </c>
      <c r="C116" s="98" t="s">
        <v>117</v>
      </c>
      <c r="D116" s="84">
        <v>8</v>
      </c>
      <c r="E116" s="84">
        <v>115</v>
      </c>
      <c r="F116" s="84">
        <v>133</v>
      </c>
      <c r="G116" s="75" t="s">
        <v>132</v>
      </c>
      <c r="H116" s="81" t="s">
        <v>135</v>
      </c>
      <c r="I116" s="77" t="s">
        <v>222</v>
      </c>
      <c r="J116" s="101" t="s">
        <v>216</v>
      </c>
      <c r="K116" s="82">
        <v>41639</v>
      </c>
      <c r="L116" s="82">
        <v>42277</v>
      </c>
      <c r="M116" s="90" t="s">
        <v>220</v>
      </c>
      <c r="N116" s="73" t="s">
        <v>396</v>
      </c>
      <c r="O116" s="79" t="s">
        <v>123</v>
      </c>
      <c r="P116" s="103"/>
      <c r="Q116" s="84">
        <v>167</v>
      </c>
      <c r="R116" s="84"/>
      <c r="S116" s="139" t="s">
        <v>73</v>
      </c>
      <c r="T116" s="139" t="s">
        <v>88</v>
      </c>
      <c r="U116" s="139" t="s">
        <v>87</v>
      </c>
      <c r="V116" s="140" t="s">
        <v>70</v>
      </c>
      <c r="W116" s="141" t="s">
        <v>267</v>
      </c>
      <c r="X116" s="142">
        <v>21</v>
      </c>
      <c r="Y116" s="142">
        <v>2</v>
      </c>
      <c r="Z116" s="142">
        <v>43</v>
      </c>
      <c r="AA116" s="143" t="s">
        <v>283</v>
      </c>
    </row>
    <row r="117" spans="1:27" ht="38.25" x14ac:dyDescent="0.2">
      <c r="A117" s="15">
        <v>106</v>
      </c>
      <c r="B117" s="98" t="s">
        <v>117</v>
      </c>
      <c r="C117" s="98" t="s">
        <v>117</v>
      </c>
      <c r="D117" s="84">
        <v>8</v>
      </c>
      <c r="E117" s="84">
        <v>115</v>
      </c>
      <c r="F117" s="84">
        <v>112</v>
      </c>
      <c r="G117" s="75" t="s">
        <v>132</v>
      </c>
      <c r="H117" s="81" t="s">
        <v>141</v>
      </c>
      <c r="I117" s="77" t="s">
        <v>223</v>
      </c>
      <c r="J117" s="102" t="s">
        <v>217</v>
      </c>
      <c r="K117" s="82">
        <v>42317</v>
      </c>
      <c r="L117" s="82">
        <v>43580</v>
      </c>
      <c r="M117" s="90" t="s">
        <v>220</v>
      </c>
      <c r="N117" s="73" t="s">
        <v>397</v>
      </c>
      <c r="O117" s="79" t="s">
        <v>123</v>
      </c>
      <c r="P117" s="103"/>
      <c r="Q117" s="84">
        <v>84</v>
      </c>
      <c r="R117" s="84"/>
      <c r="S117" s="139" t="s">
        <v>73</v>
      </c>
      <c r="T117" s="139" t="s">
        <v>88</v>
      </c>
      <c r="U117" s="139" t="s">
        <v>87</v>
      </c>
      <c r="V117" s="140" t="s">
        <v>70</v>
      </c>
      <c r="W117" s="141" t="s">
        <v>267</v>
      </c>
      <c r="X117" s="142">
        <v>21</v>
      </c>
      <c r="Y117" s="142">
        <v>2</v>
      </c>
      <c r="Z117" s="142">
        <v>43</v>
      </c>
      <c r="AA117" s="143" t="s">
        <v>283</v>
      </c>
    </row>
    <row r="118" spans="1:27" ht="38.25" x14ac:dyDescent="0.2">
      <c r="A118" s="15">
        <v>107</v>
      </c>
      <c r="B118" s="98" t="s">
        <v>117</v>
      </c>
      <c r="C118" s="98" t="s">
        <v>117</v>
      </c>
      <c r="D118" s="74">
        <v>8</v>
      </c>
      <c r="E118" s="75">
        <v>4</v>
      </c>
      <c r="F118" s="75">
        <v>7</v>
      </c>
      <c r="G118" s="75" t="s">
        <v>118</v>
      </c>
      <c r="H118" s="73" t="s">
        <v>119</v>
      </c>
      <c r="I118" s="77" t="s">
        <v>223</v>
      </c>
      <c r="J118" s="77" t="s">
        <v>224</v>
      </c>
      <c r="K118" s="82">
        <v>42073</v>
      </c>
      <c r="L118" s="82">
        <v>42822</v>
      </c>
      <c r="M118" s="90" t="s">
        <v>225</v>
      </c>
      <c r="N118" s="73" t="s">
        <v>398</v>
      </c>
      <c r="O118" s="79" t="s">
        <v>123</v>
      </c>
      <c r="P118" s="103"/>
      <c r="Q118" s="84">
        <v>205</v>
      </c>
      <c r="R118" s="84"/>
      <c r="S118" s="139" t="s">
        <v>73</v>
      </c>
      <c r="T118" s="139" t="s">
        <v>88</v>
      </c>
      <c r="U118" s="139" t="s">
        <v>87</v>
      </c>
      <c r="V118" s="140" t="s">
        <v>113</v>
      </c>
      <c r="W118" s="141" t="s">
        <v>267</v>
      </c>
      <c r="X118" s="142">
        <v>21</v>
      </c>
      <c r="Y118" s="142">
        <v>2</v>
      </c>
      <c r="Z118" s="142">
        <v>43</v>
      </c>
      <c r="AA118" s="143" t="s">
        <v>284</v>
      </c>
    </row>
    <row r="119" spans="1:27" ht="51" x14ac:dyDescent="0.2">
      <c r="A119" s="15">
        <v>108</v>
      </c>
      <c r="B119" s="98" t="s">
        <v>117</v>
      </c>
      <c r="C119" s="98" t="s">
        <v>117</v>
      </c>
      <c r="D119" s="74">
        <v>8</v>
      </c>
      <c r="E119" s="75">
        <v>115</v>
      </c>
      <c r="F119" s="75">
        <v>127</v>
      </c>
      <c r="G119" s="75" t="s">
        <v>132</v>
      </c>
      <c r="H119" s="81" t="s">
        <v>133</v>
      </c>
      <c r="I119" s="86" t="s">
        <v>226</v>
      </c>
      <c r="J119" s="85" t="s">
        <v>184</v>
      </c>
      <c r="K119" s="82">
        <v>42035</v>
      </c>
      <c r="L119" s="82">
        <v>42035</v>
      </c>
      <c r="M119" s="90" t="s">
        <v>225</v>
      </c>
      <c r="N119" s="73" t="s">
        <v>399</v>
      </c>
      <c r="O119" s="79" t="s">
        <v>123</v>
      </c>
      <c r="P119" s="103"/>
      <c r="Q119" s="84">
        <v>194</v>
      </c>
      <c r="R119" s="84"/>
      <c r="S119" s="139" t="s">
        <v>73</v>
      </c>
      <c r="T119" s="139" t="s">
        <v>88</v>
      </c>
      <c r="U119" s="139" t="s">
        <v>87</v>
      </c>
      <c r="V119" s="140" t="s">
        <v>70</v>
      </c>
      <c r="W119" s="141" t="s">
        <v>267</v>
      </c>
      <c r="X119" s="142">
        <v>21</v>
      </c>
      <c r="Y119" s="142">
        <v>2</v>
      </c>
      <c r="Z119" s="142">
        <v>43</v>
      </c>
      <c r="AA119" s="143" t="s">
        <v>284</v>
      </c>
    </row>
    <row r="120" spans="1:27" ht="51" x14ac:dyDescent="0.2">
      <c r="A120" s="15">
        <v>109</v>
      </c>
      <c r="B120" s="98" t="s">
        <v>117</v>
      </c>
      <c r="C120" s="98" t="s">
        <v>117</v>
      </c>
      <c r="D120" s="84">
        <v>8</v>
      </c>
      <c r="E120" s="75">
        <v>115</v>
      </c>
      <c r="F120" s="75">
        <v>127</v>
      </c>
      <c r="G120" s="75" t="s">
        <v>132</v>
      </c>
      <c r="H120" s="81" t="s">
        <v>133</v>
      </c>
      <c r="I120" s="86" t="s">
        <v>226</v>
      </c>
      <c r="J120" s="85" t="s">
        <v>184</v>
      </c>
      <c r="K120" s="82">
        <v>42426</v>
      </c>
      <c r="L120" s="82">
        <v>42426</v>
      </c>
      <c r="M120" s="90" t="s">
        <v>225</v>
      </c>
      <c r="N120" s="73" t="s">
        <v>400</v>
      </c>
      <c r="O120" s="79" t="s">
        <v>123</v>
      </c>
      <c r="P120" s="103"/>
      <c r="Q120" s="84">
        <v>205</v>
      </c>
      <c r="R120" s="84"/>
      <c r="S120" s="139" t="s">
        <v>73</v>
      </c>
      <c r="T120" s="139" t="s">
        <v>88</v>
      </c>
      <c r="U120" s="139" t="s">
        <v>87</v>
      </c>
      <c r="V120" s="140" t="s">
        <v>70</v>
      </c>
      <c r="W120" s="141" t="s">
        <v>267</v>
      </c>
      <c r="X120" s="142">
        <v>21</v>
      </c>
      <c r="Y120" s="142">
        <v>2</v>
      </c>
      <c r="Z120" s="142">
        <v>43</v>
      </c>
      <c r="AA120" s="143" t="s">
        <v>284</v>
      </c>
    </row>
    <row r="121" spans="1:27" ht="51" x14ac:dyDescent="0.2">
      <c r="A121" s="15">
        <v>110</v>
      </c>
      <c r="B121" s="98" t="s">
        <v>117</v>
      </c>
      <c r="C121" s="98" t="s">
        <v>117</v>
      </c>
      <c r="D121" s="74">
        <v>8</v>
      </c>
      <c r="E121" s="75">
        <v>115</v>
      </c>
      <c r="F121" s="75">
        <v>127</v>
      </c>
      <c r="G121" s="75" t="s">
        <v>132</v>
      </c>
      <c r="H121" s="84" t="s">
        <v>133</v>
      </c>
      <c r="I121" s="86" t="s">
        <v>226</v>
      </c>
      <c r="J121" s="85" t="s">
        <v>184</v>
      </c>
      <c r="K121" s="82">
        <v>42790</v>
      </c>
      <c r="L121" s="82">
        <v>42790</v>
      </c>
      <c r="M121" s="90" t="s">
        <v>225</v>
      </c>
      <c r="N121" s="73" t="s">
        <v>401</v>
      </c>
      <c r="O121" s="79" t="s">
        <v>123</v>
      </c>
      <c r="P121" s="103"/>
      <c r="Q121" s="84">
        <v>191</v>
      </c>
      <c r="R121" s="84"/>
      <c r="S121" s="139" t="s">
        <v>73</v>
      </c>
      <c r="T121" s="139" t="s">
        <v>88</v>
      </c>
      <c r="U121" s="139" t="s">
        <v>87</v>
      </c>
      <c r="V121" s="140" t="s">
        <v>70</v>
      </c>
      <c r="W121" s="141" t="s">
        <v>267</v>
      </c>
      <c r="X121" s="142">
        <v>21</v>
      </c>
      <c r="Y121" s="142">
        <v>2</v>
      </c>
      <c r="Z121" s="142">
        <v>43</v>
      </c>
      <c r="AA121" s="143" t="s">
        <v>284</v>
      </c>
    </row>
    <row r="122" spans="1:27" ht="38.25" x14ac:dyDescent="0.2">
      <c r="A122" s="15">
        <v>111</v>
      </c>
      <c r="B122" s="98" t="s">
        <v>117</v>
      </c>
      <c r="C122" s="98" t="s">
        <v>117</v>
      </c>
      <c r="D122" s="84">
        <v>8</v>
      </c>
      <c r="E122" s="84">
        <v>115</v>
      </c>
      <c r="F122" s="84">
        <v>112</v>
      </c>
      <c r="G122" s="75" t="s">
        <v>132</v>
      </c>
      <c r="H122" s="81" t="s">
        <v>141</v>
      </c>
      <c r="I122" s="86" t="s">
        <v>226</v>
      </c>
      <c r="J122" s="102" t="s">
        <v>217</v>
      </c>
      <c r="K122" s="82">
        <v>42075</v>
      </c>
      <c r="L122" s="82">
        <v>42151</v>
      </c>
      <c r="M122" s="90" t="s">
        <v>225</v>
      </c>
      <c r="N122" s="73" t="s">
        <v>402</v>
      </c>
      <c r="O122" s="79" t="s">
        <v>123</v>
      </c>
      <c r="P122" s="103"/>
      <c r="Q122" s="84">
        <v>60</v>
      </c>
      <c r="R122" s="84"/>
      <c r="S122" s="139" t="s">
        <v>73</v>
      </c>
      <c r="T122" s="139" t="s">
        <v>88</v>
      </c>
      <c r="U122" s="139" t="s">
        <v>87</v>
      </c>
      <c r="V122" s="140" t="s">
        <v>70</v>
      </c>
      <c r="W122" s="141" t="s">
        <v>267</v>
      </c>
      <c r="X122" s="142">
        <v>21</v>
      </c>
      <c r="Y122" s="142">
        <v>2</v>
      </c>
      <c r="Z122" s="142">
        <v>43</v>
      </c>
      <c r="AA122" s="143" t="s">
        <v>284</v>
      </c>
    </row>
    <row r="123" spans="1:27" ht="38.25" x14ac:dyDescent="0.2">
      <c r="A123" s="15">
        <v>112</v>
      </c>
      <c r="B123" s="98" t="s">
        <v>117</v>
      </c>
      <c r="C123" s="98" t="s">
        <v>117</v>
      </c>
      <c r="D123" s="84">
        <v>8</v>
      </c>
      <c r="E123" s="75">
        <v>4</v>
      </c>
      <c r="F123" s="75">
        <v>7</v>
      </c>
      <c r="G123" s="75" t="s">
        <v>118</v>
      </c>
      <c r="H123" s="73" t="s">
        <v>119</v>
      </c>
      <c r="I123" s="77" t="s">
        <v>227</v>
      </c>
      <c r="J123" s="77" t="s">
        <v>224</v>
      </c>
      <c r="K123" s="82">
        <v>42093</v>
      </c>
      <c r="L123" s="82">
        <v>42822</v>
      </c>
      <c r="M123" s="90" t="s">
        <v>225</v>
      </c>
      <c r="N123" s="73" t="s">
        <v>403</v>
      </c>
      <c r="O123" s="79" t="s">
        <v>123</v>
      </c>
      <c r="P123" s="103"/>
      <c r="Q123" s="84">
        <v>178</v>
      </c>
      <c r="R123" s="84"/>
      <c r="S123" s="139" t="s">
        <v>73</v>
      </c>
      <c r="T123" s="139" t="s">
        <v>88</v>
      </c>
      <c r="U123" s="139" t="s">
        <v>87</v>
      </c>
      <c r="V123" s="140" t="s">
        <v>113</v>
      </c>
      <c r="W123" s="141" t="s">
        <v>267</v>
      </c>
      <c r="X123" s="142">
        <v>21</v>
      </c>
      <c r="Y123" s="142">
        <v>2</v>
      </c>
      <c r="Z123" s="142">
        <v>43</v>
      </c>
      <c r="AA123" s="143" t="s">
        <v>284</v>
      </c>
    </row>
    <row r="124" spans="1:27" ht="51" x14ac:dyDescent="0.2">
      <c r="A124" s="15">
        <v>113</v>
      </c>
      <c r="B124" s="98" t="s">
        <v>117</v>
      </c>
      <c r="C124" s="98" t="s">
        <v>117</v>
      </c>
      <c r="D124" s="74">
        <v>8</v>
      </c>
      <c r="E124" s="75">
        <v>4</v>
      </c>
      <c r="F124" s="75">
        <v>28</v>
      </c>
      <c r="G124" s="75" t="s">
        <v>118</v>
      </c>
      <c r="H124" s="81" t="s">
        <v>228</v>
      </c>
      <c r="I124" s="77" t="s">
        <v>227</v>
      </c>
      <c r="J124" s="101" t="s">
        <v>217</v>
      </c>
      <c r="K124" s="82">
        <v>42051</v>
      </c>
      <c r="L124" s="82">
        <v>42248</v>
      </c>
      <c r="M124" s="90" t="s">
        <v>225</v>
      </c>
      <c r="N124" s="73" t="s">
        <v>404</v>
      </c>
      <c r="O124" s="79" t="s">
        <v>123</v>
      </c>
      <c r="P124" s="103"/>
      <c r="Q124" s="104">
        <v>61</v>
      </c>
      <c r="R124" s="84"/>
      <c r="S124" s="139" t="s">
        <v>73</v>
      </c>
      <c r="T124" s="139" t="s">
        <v>88</v>
      </c>
      <c r="U124" s="139" t="s">
        <v>87</v>
      </c>
      <c r="V124" s="140" t="s">
        <v>113</v>
      </c>
      <c r="W124" s="141" t="s">
        <v>267</v>
      </c>
      <c r="X124" s="142">
        <v>21</v>
      </c>
      <c r="Y124" s="142">
        <v>2</v>
      </c>
      <c r="Z124" s="142">
        <v>43</v>
      </c>
      <c r="AA124" s="143" t="s">
        <v>284</v>
      </c>
    </row>
    <row r="125" spans="1:27" ht="38.25" x14ac:dyDescent="0.2">
      <c r="A125" s="15">
        <v>114</v>
      </c>
      <c r="B125" s="98" t="s">
        <v>117</v>
      </c>
      <c r="C125" s="98" t="s">
        <v>117</v>
      </c>
      <c r="D125" s="74">
        <v>8</v>
      </c>
      <c r="E125" s="84">
        <v>115</v>
      </c>
      <c r="F125" s="84">
        <v>112</v>
      </c>
      <c r="G125" s="75" t="s">
        <v>132</v>
      </c>
      <c r="H125" s="81" t="s">
        <v>141</v>
      </c>
      <c r="I125" s="77" t="s">
        <v>227</v>
      </c>
      <c r="J125" s="81" t="s">
        <v>217</v>
      </c>
      <c r="K125" s="81">
        <v>42293</v>
      </c>
      <c r="L125" s="84">
        <v>42668</v>
      </c>
      <c r="M125" s="75" t="s">
        <v>225</v>
      </c>
      <c r="N125" s="73" t="s">
        <v>405</v>
      </c>
      <c r="O125" s="75" t="s">
        <v>123</v>
      </c>
      <c r="P125" s="73"/>
      <c r="Q125" s="100">
        <v>151</v>
      </c>
      <c r="R125" s="77"/>
      <c r="S125" s="139" t="s">
        <v>73</v>
      </c>
      <c r="T125" s="139" t="s">
        <v>88</v>
      </c>
      <c r="U125" s="139" t="s">
        <v>87</v>
      </c>
      <c r="V125" s="140" t="s">
        <v>70</v>
      </c>
      <c r="W125" s="141" t="s">
        <v>267</v>
      </c>
      <c r="X125" s="142">
        <v>21</v>
      </c>
      <c r="Y125" s="142">
        <v>2</v>
      </c>
      <c r="Z125" s="142">
        <v>43</v>
      </c>
      <c r="AA125" s="143" t="s">
        <v>284</v>
      </c>
    </row>
    <row r="126" spans="1:27" ht="38.25" x14ac:dyDescent="0.2">
      <c r="A126" s="15">
        <v>115</v>
      </c>
      <c r="B126" s="98" t="s">
        <v>117</v>
      </c>
      <c r="C126" s="98" t="s">
        <v>117</v>
      </c>
      <c r="D126" s="74">
        <v>8</v>
      </c>
      <c r="E126" s="84">
        <v>115</v>
      </c>
      <c r="F126" s="84">
        <v>112</v>
      </c>
      <c r="G126" s="75" t="s">
        <v>132</v>
      </c>
      <c r="H126" s="81" t="s">
        <v>141</v>
      </c>
      <c r="I126" s="77" t="s">
        <v>227</v>
      </c>
      <c r="J126" s="102" t="s">
        <v>217</v>
      </c>
      <c r="K126" s="82">
        <v>42689</v>
      </c>
      <c r="L126" s="82">
        <v>42698</v>
      </c>
      <c r="M126" s="90" t="s">
        <v>229</v>
      </c>
      <c r="N126" s="73" t="s">
        <v>406</v>
      </c>
      <c r="O126" s="79" t="s">
        <v>123</v>
      </c>
      <c r="P126" s="103"/>
      <c r="Q126" s="84">
        <v>53</v>
      </c>
      <c r="R126" s="84"/>
      <c r="S126" s="139" t="s">
        <v>73</v>
      </c>
      <c r="T126" s="139" t="s">
        <v>88</v>
      </c>
      <c r="U126" s="139" t="s">
        <v>87</v>
      </c>
      <c r="V126" s="140" t="s">
        <v>70</v>
      </c>
      <c r="W126" s="141" t="s">
        <v>267</v>
      </c>
      <c r="X126" s="142">
        <v>21</v>
      </c>
      <c r="Y126" s="142">
        <v>2</v>
      </c>
      <c r="Z126" s="142">
        <v>43</v>
      </c>
      <c r="AA126" s="143" t="s">
        <v>285</v>
      </c>
    </row>
    <row r="127" spans="1:27" ht="38.25" x14ac:dyDescent="0.2">
      <c r="A127" s="15">
        <v>116</v>
      </c>
      <c r="B127" s="98" t="s">
        <v>117</v>
      </c>
      <c r="C127" s="98" t="s">
        <v>117</v>
      </c>
      <c r="D127" s="74">
        <v>8</v>
      </c>
      <c r="E127" s="75">
        <v>4</v>
      </c>
      <c r="F127" s="75">
        <v>7</v>
      </c>
      <c r="G127" s="75" t="s">
        <v>118</v>
      </c>
      <c r="H127" s="73" t="s">
        <v>119</v>
      </c>
      <c r="I127" s="77" t="s">
        <v>230</v>
      </c>
      <c r="J127" s="77" t="s">
        <v>224</v>
      </c>
      <c r="K127" s="82">
        <v>42401</v>
      </c>
      <c r="L127" s="82">
        <v>42426</v>
      </c>
      <c r="M127" s="90" t="s">
        <v>229</v>
      </c>
      <c r="N127" s="73" t="s">
        <v>407</v>
      </c>
      <c r="O127" s="79" t="s">
        <v>123</v>
      </c>
      <c r="P127" s="103"/>
      <c r="Q127" s="84">
        <v>226</v>
      </c>
      <c r="R127" s="84"/>
      <c r="S127" s="139" t="s">
        <v>73</v>
      </c>
      <c r="T127" s="139" t="s">
        <v>88</v>
      </c>
      <c r="U127" s="139" t="s">
        <v>87</v>
      </c>
      <c r="V127" s="140" t="s">
        <v>113</v>
      </c>
      <c r="W127" s="141" t="s">
        <v>267</v>
      </c>
      <c r="X127" s="142">
        <v>21</v>
      </c>
      <c r="Y127" s="142">
        <v>2</v>
      </c>
      <c r="Z127" s="142">
        <v>43</v>
      </c>
      <c r="AA127" s="143" t="s">
        <v>285</v>
      </c>
    </row>
    <row r="128" spans="1:27" ht="38.25" x14ac:dyDescent="0.2">
      <c r="A128" s="15">
        <v>117</v>
      </c>
      <c r="B128" s="98" t="s">
        <v>117</v>
      </c>
      <c r="C128" s="98" t="s">
        <v>117</v>
      </c>
      <c r="D128" s="84">
        <v>8</v>
      </c>
      <c r="E128" s="75">
        <v>4</v>
      </c>
      <c r="F128" s="75">
        <v>7</v>
      </c>
      <c r="G128" s="75" t="s">
        <v>118</v>
      </c>
      <c r="H128" s="73" t="s">
        <v>119</v>
      </c>
      <c r="I128" s="77" t="s">
        <v>230</v>
      </c>
      <c r="J128" s="77" t="s">
        <v>224</v>
      </c>
      <c r="K128" s="82">
        <v>42432</v>
      </c>
      <c r="L128" s="82">
        <v>42843</v>
      </c>
      <c r="M128" s="90" t="s">
        <v>229</v>
      </c>
      <c r="N128" s="73" t="s">
        <v>408</v>
      </c>
      <c r="O128" s="79" t="s">
        <v>123</v>
      </c>
      <c r="P128" s="103"/>
      <c r="Q128" s="84">
        <v>175</v>
      </c>
      <c r="R128" s="84"/>
      <c r="S128" s="139" t="s">
        <v>73</v>
      </c>
      <c r="T128" s="139" t="s">
        <v>88</v>
      </c>
      <c r="U128" s="139" t="s">
        <v>87</v>
      </c>
      <c r="V128" s="140" t="s">
        <v>113</v>
      </c>
      <c r="W128" s="141" t="s">
        <v>267</v>
      </c>
      <c r="X128" s="142">
        <v>21</v>
      </c>
      <c r="Y128" s="142">
        <v>2</v>
      </c>
      <c r="Z128" s="142">
        <v>43</v>
      </c>
      <c r="AA128" s="143" t="s">
        <v>285</v>
      </c>
    </row>
    <row r="129" spans="1:27" ht="51" x14ac:dyDescent="0.2">
      <c r="A129" s="15">
        <v>118</v>
      </c>
      <c r="B129" s="98" t="s">
        <v>117</v>
      </c>
      <c r="C129" s="98" t="s">
        <v>117</v>
      </c>
      <c r="D129" s="84">
        <v>8</v>
      </c>
      <c r="E129" s="75">
        <v>4</v>
      </c>
      <c r="F129" s="75">
        <v>28</v>
      </c>
      <c r="G129" s="75" t="s">
        <v>118</v>
      </c>
      <c r="H129" s="81" t="s">
        <v>228</v>
      </c>
      <c r="I129" s="77" t="s">
        <v>230</v>
      </c>
      <c r="J129" s="77" t="s">
        <v>224</v>
      </c>
      <c r="K129" s="82">
        <v>42033</v>
      </c>
      <c r="L129" s="82">
        <v>42515</v>
      </c>
      <c r="M129" s="90" t="s">
        <v>229</v>
      </c>
      <c r="N129" s="73" t="s">
        <v>409</v>
      </c>
      <c r="O129" s="79" t="s">
        <v>123</v>
      </c>
      <c r="P129" s="103"/>
      <c r="Q129" s="84">
        <v>59</v>
      </c>
      <c r="R129" s="84"/>
      <c r="S129" s="139" t="s">
        <v>73</v>
      </c>
      <c r="T129" s="139" t="s">
        <v>88</v>
      </c>
      <c r="U129" s="139" t="s">
        <v>87</v>
      </c>
      <c r="V129" s="140" t="s">
        <v>113</v>
      </c>
      <c r="W129" s="141" t="s">
        <v>267</v>
      </c>
      <c r="X129" s="142">
        <v>21</v>
      </c>
      <c r="Y129" s="142">
        <v>2</v>
      </c>
      <c r="Z129" s="142">
        <v>43</v>
      </c>
      <c r="AA129" s="143" t="s">
        <v>285</v>
      </c>
    </row>
    <row r="130" spans="1:27" ht="38.25" x14ac:dyDescent="0.2">
      <c r="A130" s="15">
        <v>119</v>
      </c>
      <c r="B130" s="98" t="s">
        <v>117</v>
      </c>
      <c r="C130" s="98" t="s">
        <v>117</v>
      </c>
      <c r="D130" s="74">
        <v>8</v>
      </c>
      <c r="E130" s="84">
        <v>115</v>
      </c>
      <c r="F130" s="84">
        <v>112</v>
      </c>
      <c r="G130" s="75" t="s">
        <v>132</v>
      </c>
      <c r="H130" s="81" t="s">
        <v>141</v>
      </c>
      <c r="I130" s="77" t="s">
        <v>230</v>
      </c>
      <c r="J130" s="102" t="s">
        <v>217</v>
      </c>
      <c r="K130" s="82">
        <v>42515</v>
      </c>
      <c r="L130" s="82">
        <v>42515</v>
      </c>
      <c r="M130" s="90" t="s">
        <v>229</v>
      </c>
      <c r="N130" s="73" t="s">
        <v>410</v>
      </c>
      <c r="O130" s="79" t="s">
        <v>123</v>
      </c>
      <c r="P130" s="103"/>
      <c r="Q130" s="84">
        <v>101</v>
      </c>
      <c r="R130" s="84"/>
      <c r="S130" s="139" t="s">
        <v>73</v>
      </c>
      <c r="T130" s="139" t="s">
        <v>88</v>
      </c>
      <c r="U130" s="139" t="s">
        <v>87</v>
      </c>
      <c r="V130" s="140" t="s">
        <v>70</v>
      </c>
      <c r="W130" s="141" t="s">
        <v>267</v>
      </c>
      <c r="X130" s="142">
        <v>21</v>
      </c>
      <c r="Y130" s="142">
        <v>2</v>
      </c>
      <c r="Z130" s="142">
        <v>43</v>
      </c>
      <c r="AA130" s="143" t="s">
        <v>285</v>
      </c>
    </row>
    <row r="131" spans="1:27" ht="38.25" x14ac:dyDescent="0.2">
      <c r="A131" s="15">
        <v>120</v>
      </c>
      <c r="B131" s="98" t="s">
        <v>117</v>
      </c>
      <c r="C131" s="98" t="s">
        <v>117</v>
      </c>
      <c r="D131" s="84">
        <v>8</v>
      </c>
      <c r="E131" s="75">
        <v>4</v>
      </c>
      <c r="F131" s="75">
        <v>7</v>
      </c>
      <c r="G131" s="75" t="s">
        <v>118</v>
      </c>
      <c r="H131" s="73" t="s">
        <v>119</v>
      </c>
      <c r="I131" s="98" t="s">
        <v>231</v>
      </c>
      <c r="J131" s="77" t="s">
        <v>224</v>
      </c>
      <c r="K131" s="82">
        <v>42080</v>
      </c>
      <c r="L131" s="82">
        <v>42831</v>
      </c>
      <c r="M131" s="90" t="s">
        <v>229</v>
      </c>
      <c r="N131" s="73" t="s">
        <v>411</v>
      </c>
      <c r="O131" s="79" t="s">
        <v>123</v>
      </c>
      <c r="P131" s="103"/>
      <c r="Q131" s="84">
        <v>225</v>
      </c>
      <c r="R131" s="84"/>
      <c r="S131" s="139" t="s">
        <v>73</v>
      </c>
      <c r="T131" s="139" t="s">
        <v>88</v>
      </c>
      <c r="U131" s="139" t="s">
        <v>87</v>
      </c>
      <c r="V131" s="140" t="s">
        <v>113</v>
      </c>
      <c r="W131" s="141" t="s">
        <v>267</v>
      </c>
      <c r="X131" s="142">
        <v>21</v>
      </c>
      <c r="Y131" s="142">
        <v>2</v>
      </c>
      <c r="Z131" s="142">
        <v>43</v>
      </c>
      <c r="AA131" s="143" t="s">
        <v>285</v>
      </c>
    </row>
    <row r="132" spans="1:27" ht="51" x14ac:dyDescent="0.2">
      <c r="A132" s="15">
        <v>121</v>
      </c>
      <c r="B132" s="98" t="s">
        <v>117</v>
      </c>
      <c r="C132" s="98" t="s">
        <v>117</v>
      </c>
      <c r="D132" s="74">
        <v>8</v>
      </c>
      <c r="E132" s="75">
        <v>4</v>
      </c>
      <c r="F132" s="75">
        <v>28</v>
      </c>
      <c r="G132" s="75" t="s">
        <v>118</v>
      </c>
      <c r="H132" s="81" t="s">
        <v>228</v>
      </c>
      <c r="I132" s="98" t="s">
        <v>231</v>
      </c>
      <c r="J132" s="77" t="s">
        <v>224</v>
      </c>
      <c r="K132" s="82">
        <v>42062</v>
      </c>
      <c r="L132" s="82">
        <v>42313</v>
      </c>
      <c r="M132" s="90" t="s">
        <v>229</v>
      </c>
      <c r="N132" s="73" t="s">
        <v>412</v>
      </c>
      <c r="O132" s="79" t="s">
        <v>123</v>
      </c>
      <c r="P132" s="103"/>
      <c r="Q132" s="84">
        <v>13</v>
      </c>
      <c r="R132" s="84"/>
      <c r="S132" s="139" t="s">
        <v>73</v>
      </c>
      <c r="T132" s="139" t="s">
        <v>88</v>
      </c>
      <c r="U132" s="139" t="s">
        <v>87</v>
      </c>
      <c r="V132" s="140" t="s">
        <v>113</v>
      </c>
      <c r="W132" s="141" t="s">
        <v>267</v>
      </c>
      <c r="X132" s="142">
        <v>21</v>
      </c>
      <c r="Y132" s="142">
        <v>2</v>
      </c>
      <c r="Z132" s="142">
        <v>43</v>
      </c>
      <c r="AA132" s="143" t="s">
        <v>285</v>
      </c>
    </row>
    <row r="133" spans="1:27" ht="51" x14ac:dyDescent="0.2">
      <c r="A133" s="15">
        <v>122</v>
      </c>
      <c r="B133" s="98" t="s">
        <v>117</v>
      </c>
      <c r="C133" s="98" t="s">
        <v>117</v>
      </c>
      <c r="D133" s="74">
        <v>8</v>
      </c>
      <c r="E133" s="75">
        <v>4</v>
      </c>
      <c r="F133" s="75">
        <v>28</v>
      </c>
      <c r="G133" s="75" t="s">
        <v>118</v>
      </c>
      <c r="H133" s="81" t="s">
        <v>228</v>
      </c>
      <c r="I133" s="77" t="s">
        <v>232</v>
      </c>
      <c r="J133" s="77" t="s">
        <v>224</v>
      </c>
      <c r="K133" s="82">
        <v>42034</v>
      </c>
      <c r="L133" s="82">
        <v>42951</v>
      </c>
      <c r="M133" s="90" t="s">
        <v>229</v>
      </c>
      <c r="N133" s="73" t="s">
        <v>413</v>
      </c>
      <c r="O133" s="79" t="s">
        <v>123</v>
      </c>
      <c r="P133" s="103"/>
      <c r="Q133" s="84">
        <v>115</v>
      </c>
      <c r="R133" s="84"/>
      <c r="S133" s="139" t="s">
        <v>73</v>
      </c>
      <c r="T133" s="139" t="s">
        <v>88</v>
      </c>
      <c r="U133" s="139" t="s">
        <v>87</v>
      </c>
      <c r="V133" s="140" t="s">
        <v>113</v>
      </c>
      <c r="W133" s="141" t="s">
        <v>267</v>
      </c>
      <c r="X133" s="142">
        <v>21</v>
      </c>
      <c r="Y133" s="142">
        <v>2</v>
      </c>
      <c r="Z133" s="142">
        <v>43</v>
      </c>
      <c r="AA133" s="143" t="s">
        <v>285</v>
      </c>
    </row>
    <row r="134" spans="1:27" ht="38.25" x14ac:dyDescent="0.2">
      <c r="A134" s="15">
        <v>123</v>
      </c>
      <c r="B134" s="98" t="s">
        <v>117</v>
      </c>
      <c r="C134" s="98" t="s">
        <v>117</v>
      </c>
      <c r="D134" s="74">
        <v>8</v>
      </c>
      <c r="E134" s="84">
        <v>64</v>
      </c>
      <c r="F134" s="84">
        <v>4</v>
      </c>
      <c r="G134" s="75" t="s">
        <v>233</v>
      </c>
      <c r="H134" s="81" t="s">
        <v>234</v>
      </c>
      <c r="I134" s="77" t="s">
        <v>235</v>
      </c>
      <c r="J134" s="101" t="s">
        <v>236</v>
      </c>
      <c r="K134" s="82">
        <v>42718</v>
      </c>
      <c r="L134" s="82">
        <v>43067</v>
      </c>
      <c r="M134" s="90" t="s">
        <v>229</v>
      </c>
      <c r="N134" s="73" t="s">
        <v>414</v>
      </c>
      <c r="O134" s="79" t="s">
        <v>123</v>
      </c>
      <c r="P134" s="103"/>
      <c r="Q134" s="84">
        <v>29</v>
      </c>
      <c r="R134" s="84"/>
      <c r="S134" s="139" t="s">
        <v>73</v>
      </c>
      <c r="T134" s="139" t="s">
        <v>88</v>
      </c>
      <c r="U134" s="139" t="s">
        <v>87</v>
      </c>
      <c r="V134" s="140" t="s">
        <v>70</v>
      </c>
      <c r="W134" s="141" t="s">
        <v>267</v>
      </c>
      <c r="X134" s="142">
        <v>21</v>
      </c>
      <c r="Y134" s="142">
        <v>2</v>
      </c>
      <c r="Z134" s="142">
        <v>43</v>
      </c>
      <c r="AA134" s="143" t="s">
        <v>285</v>
      </c>
    </row>
    <row r="135" spans="1:27" ht="38.25" x14ac:dyDescent="0.2">
      <c r="A135" s="15">
        <v>124</v>
      </c>
      <c r="B135" s="98" t="s">
        <v>117</v>
      </c>
      <c r="C135" s="98" t="s">
        <v>117</v>
      </c>
      <c r="D135" s="84">
        <v>8</v>
      </c>
      <c r="E135" s="84">
        <v>64</v>
      </c>
      <c r="F135" s="84">
        <v>10</v>
      </c>
      <c r="G135" s="75" t="s">
        <v>233</v>
      </c>
      <c r="H135" s="81" t="s">
        <v>237</v>
      </c>
      <c r="I135" s="77" t="s">
        <v>232</v>
      </c>
      <c r="J135" s="101" t="s">
        <v>238</v>
      </c>
      <c r="K135" s="82">
        <v>42011</v>
      </c>
      <c r="L135" s="82">
        <v>42368</v>
      </c>
      <c r="M135" s="90" t="s">
        <v>229</v>
      </c>
      <c r="N135" s="73" t="s">
        <v>415</v>
      </c>
      <c r="O135" s="79" t="s">
        <v>123</v>
      </c>
      <c r="P135" s="103"/>
      <c r="Q135" s="84">
        <v>174</v>
      </c>
      <c r="R135" s="84"/>
      <c r="S135" s="139" t="s">
        <v>73</v>
      </c>
      <c r="T135" s="139" t="s">
        <v>88</v>
      </c>
      <c r="U135" s="139" t="s">
        <v>87</v>
      </c>
      <c r="V135" s="140" t="s">
        <v>70</v>
      </c>
      <c r="W135" s="141" t="s">
        <v>267</v>
      </c>
      <c r="X135" s="142">
        <v>21</v>
      </c>
      <c r="Y135" s="142">
        <v>2</v>
      </c>
      <c r="Z135" s="142">
        <v>43</v>
      </c>
      <c r="AA135" s="143" t="s">
        <v>285</v>
      </c>
    </row>
    <row r="136" spans="1:27" ht="38.25" x14ac:dyDescent="0.2">
      <c r="A136" s="15">
        <v>125</v>
      </c>
      <c r="B136" s="98" t="s">
        <v>117</v>
      </c>
      <c r="C136" s="98" t="s">
        <v>117</v>
      </c>
      <c r="D136" s="74">
        <v>8</v>
      </c>
      <c r="E136" s="84">
        <v>115</v>
      </c>
      <c r="F136" s="84">
        <v>112</v>
      </c>
      <c r="G136" s="75" t="s">
        <v>132</v>
      </c>
      <c r="H136" s="81" t="s">
        <v>141</v>
      </c>
      <c r="I136" s="77" t="s">
        <v>235</v>
      </c>
      <c r="J136" s="102" t="s">
        <v>217</v>
      </c>
      <c r="K136" s="82">
        <v>42685</v>
      </c>
      <c r="L136" s="82">
        <v>42870</v>
      </c>
      <c r="M136" s="90" t="s">
        <v>239</v>
      </c>
      <c r="N136" s="73" t="s">
        <v>416</v>
      </c>
      <c r="O136" s="79" t="s">
        <v>123</v>
      </c>
      <c r="P136" s="103"/>
      <c r="Q136" s="84">
        <v>227</v>
      </c>
      <c r="R136" s="84"/>
      <c r="S136" s="139" t="s">
        <v>73</v>
      </c>
      <c r="T136" s="139" t="s">
        <v>88</v>
      </c>
      <c r="U136" s="139" t="s">
        <v>87</v>
      </c>
      <c r="V136" s="140" t="s">
        <v>70</v>
      </c>
      <c r="W136" s="141" t="s">
        <v>267</v>
      </c>
      <c r="X136" s="142">
        <v>21</v>
      </c>
      <c r="Y136" s="142">
        <v>2</v>
      </c>
      <c r="Z136" s="142">
        <v>43</v>
      </c>
      <c r="AA136" s="143" t="s">
        <v>286</v>
      </c>
    </row>
    <row r="137" spans="1:27" ht="38.25" x14ac:dyDescent="0.2">
      <c r="A137" s="15">
        <v>126</v>
      </c>
      <c r="B137" s="98" t="s">
        <v>117</v>
      </c>
      <c r="C137" s="98" t="s">
        <v>117</v>
      </c>
      <c r="D137" s="74">
        <v>8</v>
      </c>
      <c r="E137" s="84">
        <v>115</v>
      </c>
      <c r="F137" s="84">
        <v>112</v>
      </c>
      <c r="G137" s="75" t="s">
        <v>132</v>
      </c>
      <c r="H137" s="81" t="s">
        <v>141</v>
      </c>
      <c r="I137" s="77" t="s">
        <v>235</v>
      </c>
      <c r="J137" s="102" t="s">
        <v>217</v>
      </c>
      <c r="K137" s="82">
        <v>42900</v>
      </c>
      <c r="L137" s="82">
        <v>42993</v>
      </c>
      <c r="M137" s="90" t="s">
        <v>239</v>
      </c>
      <c r="N137" s="73" t="s">
        <v>417</v>
      </c>
      <c r="O137" s="79" t="s">
        <v>123</v>
      </c>
      <c r="P137" s="103"/>
      <c r="Q137" s="84">
        <v>131</v>
      </c>
      <c r="R137" s="84"/>
      <c r="S137" s="139" t="s">
        <v>73</v>
      </c>
      <c r="T137" s="139" t="s">
        <v>88</v>
      </c>
      <c r="U137" s="139" t="s">
        <v>87</v>
      </c>
      <c r="V137" s="140" t="s">
        <v>70</v>
      </c>
      <c r="W137" s="141" t="s">
        <v>267</v>
      </c>
      <c r="X137" s="142">
        <v>21</v>
      </c>
      <c r="Y137" s="142">
        <v>2</v>
      </c>
      <c r="Z137" s="142">
        <v>43</v>
      </c>
      <c r="AA137" s="143" t="s">
        <v>286</v>
      </c>
    </row>
    <row r="138" spans="1:27" ht="38.25" x14ac:dyDescent="0.2">
      <c r="A138" s="15">
        <v>127</v>
      </c>
      <c r="B138" s="98" t="s">
        <v>117</v>
      </c>
      <c r="C138" s="98" t="s">
        <v>117</v>
      </c>
      <c r="D138" s="84">
        <v>8</v>
      </c>
      <c r="E138" s="84">
        <v>115</v>
      </c>
      <c r="F138" s="84">
        <v>112</v>
      </c>
      <c r="G138" s="75" t="s">
        <v>132</v>
      </c>
      <c r="H138" s="81" t="s">
        <v>141</v>
      </c>
      <c r="I138" s="77" t="s">
        <v>235</v>
      </c>
      <c r="J138" s="102" t="s">
        <v>217</v>
      </c>
      <c r="K138" s="82">
        <v>43027</v>
      </c>
      <c r="L138" s="82">
        <v>43185</v>
      </c>
      <c r="M138" s="90" t="s">
        <v>239</v>
      </c>
      <c r="N138" s="73" t="s">
        <v>418</v>
      </c>
      <c r="O138" s="79" t="s">
        <v>123</v>
      </c>
      <c r="P138" s="103"/>
      <c r="Q138" s="84">
        <v>246</v>
      </c>
      <c r="R138" s="84"/>
      <c r="S138" s="139" t="s">
        <v>73</v>
      </c>
      <c r="T138" s="139" t="s">
        <v>88</v>
      </c>
      <c r="U138" s="139" t="s">
        <v>87</v>
      </c>
      <c r="V138" s="140" t="s">
        <v>70</v>
      </c>
      <c r="W138" s="141" t="s">
        <v>267</v>
      </c>
      <c r="X138" s="142">
        <v>21</v>
      </c>
      <c r="Y138" s="142">
        <v>2</v>
      </c>
      <c r="Z138" s="142">
        <v>43</v>
      </c>
      <c r="AA138" s="143" t="s">
        <v>286</v>
      </c>
    </row>
    <row r="139" spans="1:27" ht="38.25" x14ac:dyDescent="0.2">
      <c r="A139" s="15">
        <v>128</v>
      </c>
      <c r="B139" s="98" t="s">
        <v>117</v>
      </c>
      <c r="C139" s="98" t="s">
        <v>117</v>
      </c>
      <c r="D139" s="74">
        <v>8</v>
      </c>
      <c r="E139" s="84">
        <v>115</v>
      </c>
      <c r="F139" s="84">
        <v>112</v>
      </c>
      <c r="G139" s="75" t="s">
        <v>132</v>
      </c>
      <c r="H139" s="81" t="s">
        <v>141</v>
      </c>
      <c r="I139" s="77" t="s">
        <v>232</v>
      </c>
      <c r="J139" s="102" t="s">
        <v>217</v>
      </c>
      <c r="K139" s="82">
        <v>43209</v>
      </c>
      <c r="L139" s="82">
        <v>43360</v>
      </c>
      <c r="M139" s="90" t="s">
        <v>239</v>
      </c>
      <c r="N139" s="73" t="s">
        <v>419</v>
      </c>
      <c r="O139" s="79" t="s">
        <v>123</v>
      </c>
      <c r="P139" s="103"/>
      <c r="Q139" s="84">
        <v>249</v>
      </c>
      <c r="R139" s="84"/>
      <c r="S139" s="139" t="s">
        <v>73</v>
      </c>
      <c r="T139" s="139" t="s">
        <v>88</v>
      </c>
      <c r="U139" s="139" t="s">
        <v>87</v>
      </c>
      <c r="V139" s="140" t="s">
        <v>70</v>
      </c>
      <c r="W139" s="141" t="s">
        <v>267</v>
      </c>
      <c r="X139" s="142">
        <v>21</v>
      </c>
      <c r="Y139" s="142">
        <v>2</v>
      </c>
      <c r="Z139" s="142">
        <v>43</v>
      </c>
      <c r="AA139" s="143" t="s">
        <v>286</v>
      </c>
    </row>
    <row r="140" spans="1:27" ht="38.25" x14ac:dyDescent="0.2">
      <c r="A140" s="15">
        <v>129</v>
      </c>
      <c r="B140" s="98" t="s">
        <v>117</v>
      </c>
      <c r="C140" s="98" t="s">
        <v>117</v>
      </c>
      <c r="D140" s="74">
        <v>8</v>
      </c>
      <c r="E140" s="84">
        <v>115</v>
      </c>
      <c r="F140" s="84">
        <v>112</v>
      </c>
      <c r="G140" s="75" t="s">
        <v>132</v>
      </c>
      <c r="H140" s="81" t="s">
        <v>141</v>
      </c>
      <c r="I140" s="77" t="s">
        <v>235</v>
      </c>
      <c r="J140" s="102" t="s">
        <v>217</v>
      </c>
      <c r="K140" s="82">
        <v>43385</v>
      </c>
      <c r="L140" s="82">
        <v>43482</v>
      </c>
      <c r="M140" s="90" t="s">
        <v>239</v>
      </c>
      <c r="N140" s="73" t="s">
        <v>420</v>
      </c>
      <c r="O140" s="79" t="s">
        <v>123</v>
      </c>
      <c r="P140" s="103"/>
      <c r="Q140" s="84">
        <v>224</v>
      </c>
      <c r="R140" s="84"/>
      <c r="S140" s="139" t="s">
        <v>73</v>
      </c>
      <c r="T140" s="139" t="s">
        <v>88</v>
      </c>
      <c r="U140" s="139" t="s">
        <v>87</v>
      </c>
      <c r="V140" s="140" t="s">
        <v>70</v>
      </c>
      <c r="W140" s="141" t="s">
        <v>267</v>
      </c>
      <c r="X140" s="142">
        <v>21</v>
      </c>
      <c r="Y140" s="142">
        <v>2</v>
      </c>
      <c r="Z140" s="142">
        <v>43</v>
      </c>
      <c r="AA140" s="143" t="s">
        <v>286</v>
      </c>
    </row>
    <row r="141" spans="1:27" ht="38.25" x14ac:dyDescent="0.2">
      <c r="A141" s="15">
        <v>130</v>
      </c>
      <c r="B141" s="98" t="s">
        <v>117</v>
      </c>
      <c r="C141" s="98" t="s">
        <v>117</v>
      </c>
      <c r="D141" s="84">
        <v>8</v>
      </c>
      <c r="E141" s="84">
        <v>115</v>
      </c>
      <c r="F141" s="84">
        <v>112</v>
      </c>
      <c r="G141" s="75" t="s">
        <v>132</v>
      </c>
      <c r="H141" s="81" t="s">
        <v>141</v>
      </c>
      <c r="I141" s="77" t="s">
        <v>232</v>
      </c>
      <c r="J141" s="102" t="s">
        <v>217</v>
      </c>
      <c r="K141" s="82">
        <v>43495</v>
      </c>
      <c r="L141" s="82">
        <v>43601</v>
      </c>
      <c r="M141" s="90" t="s">
        <v>239</v>
      </c>
      <c r="N141" s="73" t="s">
        <v>421</v>
      </c>
      <c r="O141" s="79" t="s">
        <v>123</v>
      </c>
      <c r="P141" s="103"/>
      <c r="Q141" s="84">
        <v>218</v>
      </c>
      <c r="R141" s="84"/>
      <c r="S141" s="139" t="s">
        <v>73</v>
      </c>
      <c r="T141" s="139" t="s">
        <v>88</v>
      </c>
      <c r="U141" s="139" t="s">
        <v>87</v>
      </c>
      <c r="V141" s="140" t="s">
        <v>70</v>
      </c>
      <c r="W141" s="141" t="s">
        <v>267</v>
      </c>
      <c r="X141" s="142">
        <v>21</v>
      </c>
      <c r="Y141" s="142">
        <v>2</v>
      </c>
      <c r="Z141" s="142">
        <v>43</v>
      </c>
      <c r="AA141" s="143" t="s">
        <v>286</v>
      </c>
    </row>
    <row r="142" spans="1:27" ht="38.25" x14ac:dyDescent="0.2">
      <c r="A142" s="15">
        <v>131</v>
      </c>
      <c r="B142" s="98" t="s">
        <v>117</v>
      </c>
      <c r="C142" s="98" t="s">
        <v>117</v>
      </c>
      <c r="D142" s="81">
        <v>8</v>
      </c>
      <c r="E142" s="81">
        <v>115</v>
      </c>
      <c r="F142" s="81">
        <v>112</v>
      </c>
      <c r="G142" s="81" t="s">
        <v>132</v>
      </c>
      <c r="H142" s="81" t="s">
        <v>141</v>
      </c>
      <c r="I142" s="98" t="s">
        <v>235</v>
      </c>
      <c r="J142" s="81" t="s">
        <v>217</v>
      </c>
      <c r="K142" s="82">
        <v>43634</v>
      </c>
      <c r="L142" s="82">
        <v>43721</v>
      </c>
      <c r="M142" s="90" t="s">
        <v>240</v>
      </c>
      <c r="N142" s="73" t="s">
        <v>422</v>
      </c>
      <c r="O142" s="79" t="s">
        <v>123</v>
      </c>
      <c r="P142" s="103"/>
      <c r="Q142" s="84">
        <v>211</v>
      </c>
      <c r="R142" s="84"/>
      <c r="S142" s="139" t="s">
        <v>73</v>
      </c>
      <c r="T142" s="139" t="s">
        <v>88</v>
      </c>
      <c r="U142" s="139" t="s">
        <v>87</v>
      </c>
      <c r="V142" s="140" t="s">
        <v>70</v>
      </c>
      <c r="W142" s="141" t="s">
        <v>267</v>
      </c>
      <c r="X142" s="142">
        <v>21</v>
      </c>
      <c r="Y142" s="142">
        <v>2</v>
      </c>
      <c r="Z142" s="142">
        <v>43</v>
      </c>
      <c r="AA142" s="143" t="s">
        <v>287</v>
      </c>
    </row>
    <row r="143" spans="1:27" ht="38.25" x14ac:dyDescent="0.2">
      <c r="A143" s="15">
        <v>132</v>
      </c>
      <c r="B143" s="98" t="s">
        <v>117</v>
      </c>
      <c r="C143" s="98" t="s">
        <v>117</v>
      </c>
      <c r="D143" s="81">
        <v>8</v>
      </c>
      <c r="E143" s="81">
        <v>115</v>
      </c>
      <c r="F143" s="81">
        <v>112</v>
      </c>
      <c r="G143" s="81" t="s">
        <v>132</v>
      </c>
      <c r="H143" s="81" t="s">
        <v>141</v>
      </c>
      <c r="I143" s="98" t="s">
        <v>232</v>
      </c>
      <c r="J143" s="81" t="s">
        <v>217</v>
      </c>
      <c r="K143" s="105">
        <v>43754</v>
      </c>
      <c r="L143" s="105">
        <v>43812</v>
      </c>
      <c r="M143" s="81" t="s">
        <v>240</v>
      </c>
      <c r="N143" s="73" t="s">
        <v>423</v>
      </c>
      <c r="O143" s="81" t="s">
        <v>123</v>
      </c>
      <c r="P143" s="81"/>
      <c r="Q143" s="81">
        <v>198</v>
      </c>
      <c r="R143" s="81"/>
      <c r="S143" s="139" t="s">
        <v>73</v>
      </c>
      <c r="T143" s="139" t="s">
        <v>88</v>
      </c>
      <c r="U143" s="139" t="s">
        <v>87</v>
      </c>
      <c r="V143" s="140" t="s">
        <v>70</v>
      </c>
      <c r="W143" s="141" t="s">
        <v>267</v>
      </c>
      <c r="X143" s="142">
        <v>21</v>
      </c>
      <c r="Y143" s="142">
        <v>2</v>
      </c>
      <c r="Z143" s="142">
        <v>43</v>
      </c>
      <c r="AA143" s="143" t="s">
        <v>287</v>
      </c>
    </row>
    <row r="144" spans="1:27" ht="38.25" x14ac:dyDescent="0.2">
      <c r="A144" s="15">
        <v>133</v>
      </c>
      <c r="B144" s="98" t="s">
        <v>117</v>
      </c>
      <c r="C144" s="98" t="s">
        <v>117</v>
      </c>
      <c r="D144" s="84">
        <v>8</v>
      </c>
      <c r="E144" s="75">
        <v>4</v>
      </c>
      <c r="F144" s="75">
        <v>7</v>
      </c>
      <c r="G144" s="75" t="s">
        <v>118</v>
      </c>
      <c r="H144" s="73" t="s">
        <v>119</v>
      </c>
      <c r="I144" s="77" t="s">
        <v>241</v>
      </c>
      <c r="J144" s="77" t="s">
        <v>224</v>
      </c>
      <c r="K144" s="82">
        <v>41670</v>
      </c>
      <c r="L144" s="106">
        <v>42277</v>
      </c>
      <c r="M144" s="90" t="s">
        <v>240</v>
      </c>
      <c r="N144" s="73" t="s">
        <v>424</v>
      </c>
      <c r="O144" s="90" t="s">
        <v>123</v>
      </c>
      <c r="P144" s="90"/>
      <c r="Q144" s="90">
        <v>198</v>
      </c>
      <c r="R144" s="90"/>
      <c r="S144" s="139" t="s">
        <v>73</v>
      </c>
      <c r="T144" s="139" t="s">
        <v>88</v>
      </c>
      <c r="U144" s="139" t="s">
        <v>87</v>
      </c>
      <c r="V144" s="140" t="s">
        <v>113</v>
      </c>
      <c r="W144" s="141" t="s">
        <v>267</v>
      </c>
      <c r="X144" s="142">
        <v>21</v>
      </c>
      <c r="Y144" s="142">
        <v>2</v>
      </c>
      <c r="Z144" s="142">
        <v>43</v>
      </c>
      <c r="AA144" s="143" t="s">
        <v>287</v>
      </c>
    </row>
    <row r="145" spans="1:27" ht="38.25" x14ac:dyDescent="0.2">
      <c r="A145" s="15">
        <v>134</v>
      </c>
      <c r="B145" s="98" t="s">
        <v>117</v>
      </c>
      <c r="C145" s="98" t="s">
        <v>117</v>
      </c>
      <c r="D145" s="84">
        <v>8</v>
      </c>
      <c r="E145" s="84">
        <v>64</v>
      </c>
      <c r="F145" s="84">
        <v>4</v>
      </c>
      <c r="G145" s="75" t="s">
        <v>233</v>
      </c>
      <c r="H145" s="81" t="s">
        <v>234</v>
      </c>
      <c r="I145" s="77" t="s">
        <v>241</v>
      </c>
      <c r="J145" s="101" t="s">
        <v>236</v>
      </c>
      <c r="K145" s="82">
        <v>42193</v>
      </c>
      <c r="L145" s="82">
        <v>43013</v>
      </c>
      <c r="M145" s="90" t="s">
        <v>240</v>
      </c>
      <c r="N145" s="73" t="s">
        <v>425</v>
      </c>
      <c r="O145" s="79" t="s">
        <v>123</v>
      </c>
      <c r="P145" s="103"/>
      <c r="Q145" s="84">
        <v>128</v>
      </c>
      <c r="R145" s="84"/>
      <c r="S145" s="139" t="s">
        <v>73</v>
      </c>
      <c r="T145" s="139" t="s">
        <v>88</v>
      </c>
      <c r="U145" s="139" t="s">
        <v>87</v>
      </c>
      <c r="V145" s="140" t="s">
        <v>70</v>
      </c>
      <c r="W145" s="141" t="s">
        <v>267</v>
      </c>
      <c r="X145" s="142">
        <v>21</v>
      </c>
      <c r="Y145" s="142">
        <v>2</v>
      </c>
      <c r="Z145" s="142">
        <v>43</v>
      </c>
      <c r="AA145" s="143" t="s">
        <v>287</v>
      </c>
    </row>
    <row r="146" spans="1:27" ht="38.25" x14ac:dyDescent="0.2">
      <c r="A146" s="15">
        <v>135</v>
      </c>
      <c r="B146" s="98" t="s">
        <v>117</v>
      </c>
      <c r="C146" s="98" t="s">
        <v>117</v>
      </c>
      <c r="D146" s="74">
        <v>8</v>
      </c>
      <c r="E146" s="84">
        <v>115</v>
      </c>
      <c r="F146" s="84">
        <v>133</v>
      </c>
      <c r="G146" s="75" t="s">
        <v>132</v>
      </c>
      <c r="H146" s="81" t="s">
        <v>135</v>
      </c>
      <c r="I146" s="77" t="s">
        <v>241</v>
      </c>
      <c r="J146" s="85" t="s">
        <v>242</v>
      </c>
      <c r="K146" s="82">
        <v>41661</v>
      </c>
      <c r="L146" s="82">
        <v>42354</v>
      </c>
      <c r="M146" s="90" t="s">
        <v>240</v>
      </c>
      <c r="N146" s="73" t="s">
        <v>426</v>
      </c>
      <c r="O146" s="79" t="s">
        <v>123</v>
      </c>
      <c r="P146" s="103"/>
      <c r="Q146" s="84">
        <v>76</v>
      </c>
      <c r="R146" s="84"/>
      <c r="S146" s="139" t="s">
        <v>73</v>
      </c>
      <c r="T146" s="139" t="s">
        <v>88</v>
      </c>
      <c r="U146" s="139" t="s">
        <v>87</v>
      </c>
      <c r="V146" s="140" t="s">
        <v>70</v>
      </c>
      <c r="W146" s="141" t="s">
        <v>267</v>
      </c>
      <c r="X146" s="142">
        <v>21</v>
      </c>
      <c r="Y146" s="142">
        <v>2</v>
      </c>
      <c r="Z146" s="142">
        <v>43</v>
      </c>
      <c r="AA146" s="143" t="s">
        <v>287</v>
      </c>
    </row>
    <row r="147" spans="1:27" ht="38.25" x14ac:dyDescent="0.2">
      <c r="A147" s="15">
        <v>136</v>
      </c>
      <c r="B147" s="98" t="s">
        <v>117</v>
      </c>
      <c r="C147" s="98" t="s">
        <v>117</v>
      </c>
      <c r="D147" s="74">
        <v>8</v>
      </c>
      <c r="E147" s="84">
        <v>115</v>
      </c>
      <c r="F147" s="84">
        <v>112</v>
      </c>
      <c r="G147" s="75" t="s">
        <v>132</v>
      </c>
      <c r="H147" s="81" t="s">
        <v>141</v>
      </c>
      <c r="I147" s="77" t="s">
        <v>241</v>
      </c>
      <c r="J147" s="102" t="s">
        <v>217</v>
      </c>
      <c r="K147" s="82">
        <v>41901</v>
      </c>
      <c r="L147" s="82">
        <v>42408</v>
      </c>
      <c r="M147" s="90" t="s">
        <v>240</v>
      </c>
      <c r="N147" s="73" t="s">
        <v>427</v>
      </c>
      <c r="O147" s="79" t="s">
        <v>123</v>
      </c>
      <c r="P147" s="103"/>
      <c r="Q147" s="84">
        <v>206</v>
      </c>
      <c r="R147" s="84"/>
      <c r="S147" s="139" t="s">
        <v>73</v>
      </c>
      <c r="T147" s="139" t="s">
        <v>88</v>
      </c>
      <c r="U147" s="139" t="s">
        <v>87</v>
      </c>
      <c r="V147" s="140" t="s">
        <v>70</v>
      </c>
      <c r="W147" s="141" t="s">
        <v>267</v>
      </c>
      <c r="X147" s="142">
        <v>21</v>
      </c>
      <c r="Y147" s="142">
        <v>2</v>
      </c>
      <c r="Z147" s="142">
        <v>43</v>
      </c>
      <c r="AA147" s="143" t="s">
        <v>287</v>
      </c>
    </row>
    <row r="148" spans="1:27" ht="38.25" x14ac:dyDescent="0.2">
      <c r="A148" s="15">
        <v>137</v>
      </c>
      <c r="B148" s="98" t="s">
        <v>117</v>
      </c>
      <c r="C148" s="98" t="s">
        <v>117</v>
      </c>
      <c r="D148" s="74">
        <v>8</v>
      </c>
      <c r="E148" s="84">
        <v>115</v>
      </c>
      <c r="F148" s="84">
        <v>112</v>
      </c>
      <c r="G148" s="75" t="s">
        <v>132</v>
      </c>
      <c r="H148" s="81" t="s">
        <v>141</v>
      </c>
      <c r="I148" s="77" t="s">
        <v>241</v>
      </c>
      <c r="J148" s="102" t="s">
        <v>217</v>
      </c>
      <c r="K148" s="82">
        <v>42415</v>
      </c>
      <c r="L148" s="82">
        <v>42501</v>
      </c>
      <c r="M148" s="90" t="s">
        <v>240</v>
      </c>
      <c r="N148" s="73" t="s">
        <v>428</v>
      </c>
      <c r="O148" s="79" t="s">
        <v>123</v>
      </c>
      <c r="P148" s="103"/>
      <c r="Q148" s="84">
        <v>220</v>
      </c>
      <c r="R148" s="84"/>
      <c r="S148" s="139" t="s">
        <v>73</v>
      </c>
      <c r="T148" s="139" t="s">
        <v>88</v>
      </c>
      <c r="U148" s="139" t="s">
        <v>87</v>
      </c>
      <c r="V148" s="140" t="s">
        <v>70</v>
      </c>
      <c r="W148" s="141" t="s">
        <v>267</v>
      </c>
      <c r="X148" s="142">
        <v>21</v>
      </c>
      <c r="Y148" s="142">
        <v>2</v>
      </c>
      <c r="Z148" s="142">
        <v>43</v>
      </c>
      <c r="AA148" s="143" t="s">
        <v>287</v>
      </c>
    </row>
    <row r="149" spans="1:27" ht="38.25" x14ac:dyDescent="0.2">
      <c r="A149" s="15">
        <v>138</v>
      </c>
      <c r="B149" s="98" t="s">
        <v>117</v>
      </c>
      <c r="C149" s="98" t="s">
        <v>117</v>
      </c>
      <c r="D149" s="84">
        <v>8</v>
      </c>
      <c r="E149" s="84">
        <v>115</v>
      </c>
      <c r="F149" s="84">
        <v>112</v>
      </c>
      <c r="G149" s="75" t="s">
        <v>132</v>
      </c>
      <c r="H149" s="81" t="s">
        <v>141</v>
      </c>
      <c r="I149" s="77" t="s">
        <v>241</v>
      </c>
      <c r="J149" s="102" t="s">
        <v>217</v>
      </c>
      <c r="K149" s="82">
        <v>42509</v>
      </c>
      <c r="L149" s="82">
        <v>42612</v>
      </c>
      <c r="M149" s="90" t="s">
        <v>243</v>
      </c>
      <c r="N149" s="73" t="s">
        <v>429</v>
      </c>
      <c r="O149" s="79" t="s">
        <v>123</v>
      </c>
      <c r="P149" s="103"/>
      <c r="Q149" s="84">
        <v>241</v>
      </c>
      <c r="R149" s="84"/>
      <c r="S149" s="139" t="s">
        <v>73</v>
      </c>
      <c r="T149" s="139" t="s">
        <v>88</v>
      </c>
      <c r="U149" s="139" t="s">
        <v>87</v>
      </c>
      <c r="V149" s="140" t="s">
        <v>70</v>
      </c>
      <c r="W149" s="141" t="s">
        <v>267</v>
      </c>
      <c r="X149" s="142">
        <v>21</v>
      </c>
      <c r="Y149" s="142">
        <v>2</v>
      </c>
      <c r="Z149" s="142">
        <v>43</v>
      </c>
      <c r="AA149" s="143" t="s">
        <v>288</v>
      </c>
    </row>
    <row r="150" spans="1:27" ht="38.25" x14ac:dyDescent="0.2">
      <c r="A150" s="15">
        <v>139</v>
      </c>
      <c r="B150" s="98" t="s">
        <v>117</v>
      </c>
      <c r="C150" s="98" t="s">
        <v>117</v>
      </c>
      <c r="D150" s="74">
        <v>8</v>
      </c>
      <c r="E150" s="84">
        <v>115</v>
      </c>
      <c r="F150" s="84">
        <v>112</v>
      </c>
      <c r="G150" s="75" t="s">
        <v>132</v>
      </c>
      <c r="H150" s="81" t="s">
        <v>141</v>
      </c>
      <c r="I150" s="77" t="s">
        <v>241</v>
      </c>
      <c r="J150" s="102" t="s">
        <v>217</v>
      </c>
      <c r="K150" s="82">
        <v>42621</v>
      </c>
      <c r="L150" s="82">
        <v>43633</v>
      </c>
      <c r="M150" s="90" t="s">
        <v>243</v>
      </c>
      <c r="N150" s="73" t="s">
        <v>430</v>
      </c>
      <c r="O150" s="79" t="s">
        <v>123</v>
      </c>
      <c r="P150" s="103"/>
      <c r="Q150" s="84">
        <v>234</v>
      </c>
      <c r="R150" s="84"/>
      <c r="S150" s="139" t="s">
        <v>73</v>
      </c>
      <c r="T150" s="139" t="s">
        <v>88</v>
      </c>
      <c r="U150" s="139" t="s">
        <v>87</v>
      </c>
      <c r="V150" s="140" t="s">
        <v>70</v>
      </c>
      <c r="W150" s="141" t="s">
        <v>267</v>
      </c>
      <c r="X150" s="142">
        <v>21</v>
      </c>
      <c r="Y150" s="142">
        <v>2</v>
      </c>
      <c r="Z150" s="142">
        <v>43</v>
      </c>
      <c r="AA150" s="143" t="s">
        <v>288</v>
      </c>
    </row>
    <row r="151" spans="1:27" ht="51" x14ac:dyDescent="0.2">
      <c r="A151" s="15">
        <v>140</v>
      </c>
      <c r="B151" s="98" t="s">
        <v>117</v>
      </c>
      <c r="C151" s="98" t="s">
        <v>117</v>
      </c>
      <c r="D151" s="84">
        <v>8</v>
      </c>
      <c r="E151" s="75">
        <v>4</v>
      </c>
      <c r="F151" s="75">
        <v>28</v>
      </c>
      <c r="G151" s="75" t="s">
        <v>118</v>
      </c>
      <c r="H151" s="81" t="s">
        <v>228</v>
      </c>
      <c r="I151" s="77" t="s">
        <v>244</v>
      </c>
      <c r="J151" s="77" t="s">
        <v>224</v>
      </c>
      <c r="K151" s="82">
        <v>41674</v>
      </c>
      <c r="L151" s="82">
        <v>43013</v>
      </c>
      <c r="M151" s="90" t="s">
        <v>243</v>
      </c>
      <c r="N151" s="73" t="s">
        <v>431</v>
      </c>
      <c r="O151" s="79" t="s">
        <v>123</v>
      </c>
      <c r="P151" s="103"/>
      <c r="Q151" s="84">
        <v>55</v>
      </c>
      <c r="R151" s="84"/>
      <c r="S151" s="139" t="s">
        <v>73</v>
      </c>
      <c r="T151" s="139" t="s">
        <v>88</v>
      </c>
      <c r="U151" s="139" t="s">
        <v>87</v>
      </c>
      <c r="V151" s="140" t="s">
        <v>113</v>
      </c>
      <c r="W151" s="141" t="s">
        <v>267</v>
      </c>
      <c r="X151" s="142">
        <v>21</v>
      </c>
      <c r="Y151" s="142">
        <v>2</v>
      </c>
      <c r="Z151" s="142">
        <v>43</v>
      </c>
      <c r="AA151" s="143" t="s">
        <v>288</v>
      </c>
    </row>
    <row r="152" spans="1:27" ht="38.25" x14ac:dyDescent="0.2">
      <c r="A152" s="15">
        <v>141</v>
      </c>
      <c r="B152" s="98" t="s">
        <v>117</v>
      </c>
      <c r="C152" s="98" t="s">
        <v>117</v>
      </c>
      <c r="D152" s="84">
        <v>8</v>
      </c>
      <c r="E152" s="84">
        <v>115</v>
      </c>
      <c r="F152" s="84">
        <v>112</v>
      </c>
      <c r="G152" s="75" t="s">
        <v>132</v>
      </c>
      <c r="H152" s="81" t="s">
        <v>141</v>
      </c>
      <c r="I152" s="77" t="s">
        <v>244</v>
      </c>
      <c r="J152" s="102" t="s">
        <v>217</v>
      </c>
      <c r="K152" s="82">
        <v>42318</v>
      </c>
      <c r="L152" s="82">
        <v>42436</v>
      </c>
      <c r="M152" s="90" t="s">
        <v>243</v>
      </c>
      <c r="N152" s="73" t="s">
        <v>432</v>
      </c>
      <c r="O152" s="79" t="s">
        <v>123</v>
      </c>
      <c r="P152" s="103"/>
      <c r="Q152" s="84">
        <v>244</v>
      </c>
      <c r="R152" s="84"/>
      <c r="S152" s="139" t="s">
        <v>73</v>
      </c>
      <c r="T152" s="139" t="s">
        <v>88</v>
      </c>
      <c r="U152" s="139" t="s">
        <v>87</v>
      </c>
      <c r="V152" s="140" t="s">
        <v>70</v>
      </c>
      <c r="W152" s="141" t="s">
        <v>267</v>
      </c>
      <c r="X152" s="142">
        <v>21</v>
      </c>
      <c r="Y152" s="142">
        <v>2</v>
      </c>
      <c r="Z152" s="142">
        <v>43</v>
      </c>
      <c r="AA152" s="143" t="s">
        <v>288</v>
      </c>
    </row>
    <row r="153" spans="1:27" ht="38.25" x14ac:dyDescent="0.2">
      <c r="A153" s="15">
        <v>142</v>
      </c>
      <c r="B153" s="98" t="s">
        <v>117</v>
      </c>
      <c r="C153" s="98" t="s">
        <v>117</v>
      </c>
      <c r="D153" s="74">
        <v>8</v>
      </c>
      <c r="E153" s="84">
        <v>115</v>
      </c>
      <c r="F153" s="84">
        <v>112</v>
      </c>
      <c r="G153" s="75" t="s">
        <v>132</v>
      </c>
      <c r="H153" s="81" t="s">
        <v>141</v>
      </c>
      <c r="I153" s="77" t="s">
        <v>244</v>
      </c>
      <c r="J153" s="102" t="s">
        <v>217</v>
      </c>
      <c r="K153" s="82">
        <v>42439</v>
      </c>
      <c r="L153" s="82">
        <v>42475</v>
      </c>
      <c r="M153" s="90" t="s">
        <v>243</v>
      </c>
      <c r="N153" s="73" t="s">
        <v>433</v>
      </c>
      <c r="O153" s="79" t="s">
        <v>123</v>
      </c>
      <c r="P153" s="103"/>
      <c r="Q153" s="84">
        <v>215</v>
      </c>
      <c r="R153" s="84"/>
      <c r="S153" s="139" t="s">
        <v>73</v>
      </c>
      <c r="T153" s="139" t="s">
        <v>88</v>
      </c>
      <c r="U153" s="139" t="s">
        <v>87</v>
      </c>
      <c r="V153" s="140" t="s">
        <v>70</v>
      </c>
      <c r="W153" s="141" t="s">
        <v>267</v>
      </c>
      <c r="X153" s="142">
        <v>21</v>
      </c>
      <c r="Y153" s="142">
        <v>2</v>
      </c>
      <c r="Z153" s="142">
        <v>43</v>
      </c>
      <c r="AA153" s="143" t="s">
        <v>288</v>
      </c>
    </row>
    <row r="154" spans="1:27" ht="38.25" x14ac:dyDescent="0.2">
      <c r="A154" s="15">
        <v>143</v>
      </c>
      <c r="B154" s="98" t="s">
        <v>117</v>
      </c>
      <c r="C154" s="98" t="s">
        <v>117</v>
      </c>
      <c r="D154" s="74">
        <v>8</v>
      </c>
      <c r="E154" s="84">
        <v>115</v>
      </c>
      <c r="F154" s="84">
        <v>112</v>
      </c>
      <c r="G154" s="75" t="s">
        <v>132</v>
      </c>
      <c r="H154" s="81" t="s">
        <v>141</v>
      </c>
      <c r="I154" s="77" t="s">
        <v>244</v>
      </c>
      <c r="J154" s="102" t="s">
        <v>217</v>
      </c>
      <c r="K154" s="82">
        <v>42496</v>
      </c>
      <c r="L154" s="82">
        <v>42563</v>
      </c>
      <c r="M154" s="90" t="s">
        <v>243</v>
      </c>
      <c r="N154" s="73" t="s">
        <v>434</v>
      </c>
      <c r="O154" s="79" t="s">
        <v>123</v>
      </c>
      <c r="P154" s="103"/>
      <c r="Q154" s="84">
        <v>110</v>
      </c>
      <c r="R154" s="84"/>
      <c r="S154" s="139" t="s">
        <v>73</v>
      </c>
      <c r="T154" s="139" t="s">
        <v>88</v>
      </c>
      <c r="U154" s="139" t="s">
        <v>87</v>
      </c>
      <c r="V154" s="140" t="s">
        <v>70</v>
      </c>
      <c r="W154" s="141" t="s">
        <v>267</v>
      </c>
      <c r="X154" s="142">
        <v>21</v>
      </c>
      <c r="Y154" s="142">
        <v>2</v>
      </c>
      <c r="Z154" s="142">
        <v>43</v>
      </c>
      <c r="AA154" s="143" t="s">
        <v>288</v>
      </c>
    </row>
    <row r="155" spans="1:27" ht="38.25" x14ac:dyDescent="0.2">
      <c r="A155" s="15">
        <v>144</v>
      </c>
      <c r="B155" s="98" t="s">
        <v>117</v>
      </c>
      <c r="C155" s="98" t="s">
        <v>117</v>
      </c>
      <c r="D155" s="84">
        <v>8</v>
      </c>
      <c r="E155" s="84">
        <v>115</v>
      </c>
      <c r="F155" s="84">
        <v>112</v>
      </c>
      <c r="G155" s="75" t="s">
        <v>132</v>
      </c>
      <c r="H155" s="81" t="s">
        <v>141</v>
      </c>
      <c r="I155" s="77" t="s">
        <v>244</v>
      </c>
      <c r="J155" s="102" t="s">
        <v>217</v>
      </c>
      <c r="K155" s="82">
        <v>42573</v>
      </c>
      <c r="L155" s="82">
        <v>42622</v>
      </c>
      <c r="M155" s="90" t="s">
        <v>243</v>
      </c>
      <c r="N155" s="73" t="s">
        <v>435</v>
      </c>
      <c r="O155" s="79" t="s">
        <v>123</v>
      </c>
      <c r="P155" s="103" t="s">
        <v>42</v>
      </c>
      <c r="Q155" s="84">
        <v>234</v>
      </c>
      <c r="R155" s="84"/>
      <c r="S155" s="139" t="s">
        <v>73</v>
      </c>
      <c r="T155" s="139" t="s">
        <v>88</v>
      </c>
      <c r="U155" s="139" t="s">
        <v>87</v>
      </c>
      <c r="V155" s="140" t="s">
        <v>70</v>
      </c>
      <c r="W155" s="141" t="s">
        <v>267</v>
      </c>
      <c r="X155" s="142">
        <v>21</v>
      </c>
      <c r="Y155" s="142">
        <v>2</v>
      </c>
      <c r="Z155" s="142">
        <v>43</v>
      </c>
      <c r="AA155" s="143" t="s">
        <v>288</v>
      </c>
    </row>
    <row r="156" spans="1:27" ht="38.25" x14ac:dyDescent="0.2">
      <c r="A156" s="15">
        <v>145</v>
      </c>
      <c r="B156" s="98" t="s">
        <v>117</v>
      </c>
      <c r="C156" s="98" t="s">
        <v>117</v>
      </c>
      <c r="D156" s="74">
        <v>8</v>
      </c>
      <c r="E156" s="84">
        <v>115</v>
      </c>
      <c r="F156" s="84">
        <v>112</v>
      </c>
      <c r="G156" s="75" t="s">
        <v>132</v>
      </c>
      <c r="H156" s="81" t="s">
        <v>141</v>
      </c>
      <c r="I156" s="77" t="s">
        <v>244</v>
      </c>
      <c r="J156" s="102" t="s">
        <v>217</v>
      </c>
      <c r="K156" s="82">
        <v>42641</v>
      </c>
      <c r="L156" s="82">
        <v>42668</v>
      </c>
      <c r="M156" s="90" t="s">
        <v>245</v>
      </c>
      <c r="N156" s="73" t="s">
        <v>436</v>
      </c>
      <c r="O156" s="79" t="s">
        <v>123</v>
      </c>
      <c r="P156" s="103"/>
      <c r="Q156" s="84">
        <v>238</v>
      </c>
      <c r="R156" s="84"/>
      <c r="S156" s="139" t="s">
        <v>73</v>
      </c>
      <c r="T156" s="139" t="s">
        <v>88</v>
      </c>
      <c r="U156" s="139" t="s">
        <v>87</v>
      </c>
      <c r="V156" s="140" t="s">
        <v>70</v>
      </c>
      <c r="W156" s="141" t="s">
        <v>267</v>
      </c>
      <c r="X156" s="142">
        <v>21</v>
      </c>
      <c r="Y156" s="142">
        <v>2</v>
      </c>
      <c r="Z156" s="142">
        <v>43</v>
      </c>
      <c r="AA156" s="143" t="s">
        <v>289</v>
      </c>
    </row>
    <row r="157" spans="1:27" ht="38.25" x14ac:dyDescent="0.2">
      <c r="A157" s="15">
        <v>146</v>
      </c>
      <c r="B157" s="98" t="s">
        <v>117</v>
      </c>
      <c r="C157" s="98" t="s">
        <v>117</v>
      </c>
      <c r="D157" s="84">
        <v>8</v>
      </c>
      <c r="E157" s="84">
        <v>64</v>
      </c>
      <c r="F157" s="84">
        <v>4</v>
      </c>
      <c r="G157" s="75" t="s">
        <v>233</v>
      </c>
      <c r="H157" s="81" t="s">
        <v>234</v>
      </c>
      <c r="I157" s="77" t="s">
        <v>246</v>
      </c>
      <c r="J157" s="101" t="s">
        <v>236</v>
      </c>
      <c r="K157" s="82">
        <v>43031</v>
      </c>
      <c r="L157" s="82">
        <v>43048</v>
      </c>
      <c r="M157" s="90" t="s">
        <v>245</v>
      </c>
      <c r="N157" s="73" t="s">
        <v>437</v>
      </c>
      <c r="O157" s="79" t="s">
        <v>125</v>
      </c>
      <c r="P157" s="103"/>
      <c r="Q157" s="84">
        <v>206</v>
      </c>
      <c r="R157" s="84"/>
      <c r="S157" s="139" t="s">
        <v>73</v>
      </c>
      <c r="T157" s="139" t="s">
        <v>88</v>
      </c>
      <c r="U157" s="139" t="s">
        <v>87</v>
      </c>
      <c r="V157" s="140" t="s">
        <v>70</v>
      </c>
      <c r="W157" s="141" t="s">
        <v>267</v>
      </c>
      <c r="X157" s="142">
        <v>21</v>
      </c>
      <c r="Y157" s="142">
        <v>2</v>
      </c>
      <c r="Z157" s="142">
        <v>43</v>
      </c>
      <c r="AA157" s="143" t="s">
        <v>289</v>
      </c>
    </row>
    <row r="158" spans="1:27" ht="38.25" x14ac:dyDescent="0.2">
      <c r="A158" s="15">
        <v>147</v>
      </c>
      <c r="B158" s="98" t="s">
        <v>117</v>
      </c>
      <c r="C158" s="98" t="s">
        <v>117</v>
      </c>
      <c r="D158" s="74">
        <v>8</v>
      </c>
      <c r="E158" s="84">
        <v>64</v>
      </c>
      <c r="F158" s="84">
        <v>4</v>
      </c>
      <c r="G158" s="75" t="s">
        <v>233</v>
      </c>
      <c r="H158" s="81" t="s">
        <v>234</v>
      </c>
      <c r="I158" s="77" t="s">
        <v>246</v>
      </c>
      <c r="J158" s="101" t="s">
        <v>236</v>
      </c>
      <c r="K158" s="82">
        <v>43048</v>
      </c>
      <c r="L158" s="82">
        <v>43048</v>
      </c>
      <c r="M158" s="90" t="s">
        <v>245</v>
      </c>
      <c r="N158" s="73" t="s">
        <v>438</v>
      </c>
      <c r="O158" s="79" t="s">
        <v>126</v>
      </c>
      <c r="P158" s="103"/>
      <c r="Q158" s="84">
        <f>269-206</f>
        <v>63</v>
      </c>
      <c r="R158" s="84"/>
      <c r="S158" s="139" t="s">
        <v>73</v>
      </c>
      <c r="T158" s="139" t="s">
        <v>88</v>
      </c>
      <c r="U158" s="139" t="s">
        <v>87</v>
      </c>
      <c r="V158" s="140" t="s">
        <v>70</v>
      </c>
      <c r="W158" s="141" t="s">
        <v>267</v>
      </c>
      <c r="X158" s="142">
        <v>21</v>
      </c>
      <c r="Y158" s="142">
        <v>2</v>
      </c>
      <c r="Z158" s="142">
        <v>43</v>
      </c>
      <c r="AA158" s="143" t="s">
        <v>289</v>
      </c>
    </row>
    <row r="159" spans="1:27" ht="38.25" x14ac:dyDescent="0.2">
      <c r="A159" s="15">
        <v>148</v>
      </c>
      <c r="B159" s="98" t="s">
        <v>117</v>
      </c>
      <c r="C159" s="98" t="s">
        <v>117</v>
      </c>
      <c r="D159" s="84">
        <v>8</v>
      </c>
      <c r="E159" s="84">
        <v>64</v>
      </c>
      <c r="F159" s="84">
        <v>4</v>
      </c>
      <c r="G159" s="75" t="s">
        <v>233</v>
      </c>
      <c r="H159" s="81" t="s">
        <v>234</v>
      </c>
      <c r="I159" s="77" t="s">
        <v>247</v>
      </c>
      <c r="J159" s="101" t="s">
        <v>236</v>
      </c>
      <c r="K159" s="82">
        <v>42087</v>
      </c>
      <c r="L159" s="82">
        <v>42412</v>
      </c>
      <c r="M159" s="90" t="s">
        <v>245</v>
      </c>
      <c r="N159" s="73" t="s">
        <v>439</v>
      </c>
      <c r="O159" s="79" t="s">
        <v>151</v>
      </c>
      <c r="P159" s="103"/>
      <c r="Q159" s="84">
        <v>240</v>
      </c>
      <c r="R159" s="84"/>
      <c r="S159" s="139" t="s">
        <v>73</v>
      </c>
      <c r="T159" s="139" t="s">
        <v>88</v>
      </c>
      <c r="U159" s="139" t="s">
        <v>87</v>
      </c>
      <c r="V159" s="140" t="s">
        <v>70</v>
      </c>
      <c r="W159" s="141" t="s">
        <v>267</v>
      </c>
      <c r="X159" s="142">
        <v>21</v>
      </c>
      <c r="Y159" s="142">
        <v>2</v>
      </c>
      <c r="Z159" s="142">
        <v>43</v>
      </c>
      <c r="AA159" s="143" t="s">
        <v>289</v>
      </c>
    </row>
    <row r="160" spans="1:27" ht="38.25" x14ac:dyDescent="0.2">
      <c r="A160" s="15">
        <v>149</v>
      </c>
      <c r="B160" s="98" t="s">
        <v>117</v>
      </c>
      <c r="C160" s="98" t="s">
        <v>117</v>
      </c>
      <c r="D160" s="74">
        <v>8</v>
      </c>
      <c r="E160" s="84">
        <v>64</v>
      </c>
      <c r="F160" s="84">
        <v>4</v>
      </c>
      <c r="G160" s="75" t="s">
        <v>233</v>
      </c>
      <c r="H160" s="81" t="s">
        <v>234</v>
      </c>
      <c r="I160" s="77" t="s">
        <v>247</v>
      </c>
      <c r="J160" s="101" t="s">
        <v>236</v>
      </c>
      <c r="K160" s="82">
        <v>42415</v>
      </c>
      <c r="L160" s="82" t="s">
        <v>465</v>
      </c>
      <c r="M160" s="90" t="s">
        <v>245</v>
      </c>
      <c r="N160" s="73" t="s">
        <v>440</v>
      </c>
      <c r="O160" s="79" t="s">
        <v>153</v>
      </c>
      <c r="P160" s="103"/>
      <c r="Q160" s="84">
        <f>465-240</f>
        <v>225</v>
      </c>
      <c r="R160" s="84"/>
      <c r="S160" s="139" t="s">
        <v>73</v>
      </c>
      <c r="T160" s="139" t="s">
        <v>88</v>
      </c>
      <c r="U160" s="139" t="s">
        <v>87</v>
      </c>
      <c r="V160" s="140" t="s">
        <v>70</v>
      </c>
      <c r="W160" s="141" t="s">
        <v>267</v>
      </c>
      <c r="X160" s="142">
        <v>21</v>
      </c>
      <c r="Y160" s="142">
        <v>2</v>
      </c>
      <c r="Z160" s="142">
        <v>43</v>
      </c>
      <c r="AA160" s="143" t="s">
        <v>289</v>
      </c>
    </row>
    <row r="161" spans="1:27" ht="38.25" x14ac:dyDescent="0.2">
      <c r="A161" s="15">
        <v>150</v>
      </c>
      <c r="B161" s="98" t="s">
        <v>117</v>
      </c>
      <c r="C161" s="98" t="s">
        <v>117</v>
      </c>
      <c r="D161" s="74">
        <v>8</v>
      </c>
      <c r="E161" s="84">
        <v>64</v>
      </c>
      <c r="F161" s="84">
        <v>4</v>
      </c>
      <c r="G161" s="75" t="s">
        <v>233</v>
      </c>
      <c r="H161" s="81" t="s">
        <v>234</v>
      </c>
      <c r="I161" s="77" t="s">
        <v>247</v>
      </c>
      <c r="J161" s="101" t="s">
        <v>236</v>
      </c>
      <c r="K161" s="82">
        <v>42727</v>
      </c>
      <c r="L161" s="82">
        <v>42727</v>
      </c>
      <c r="M161" s="90" t="s">
        <v>245</v>
      </c>
      <c r="N161" s="73" t="s">
        <v>441</v>
      </c>
      <c r="O161" s="79" t="s">
        <v>156</v>
      </c>
      <c r="P161" s="103"/>
      <c r="Q161" s="84">
        <f>715-465</f>
        <v>250</v>
      </c>
      <c r="R161" s="84"/>
      <c r="S161" s="139" t="s">
        <v>73</v>
      </c>
      <c r="T161" s="139" t="s">
        <v>88</v>
      </c>
      <c r="U161" s="139" t="s">
        <v>87</v>
      </c>
      <c r="V161" s="140" t="s">
        <v>70</v>
      </c>
      <c r="W161" s="141" t="s">
        <v>267</v>
      </c>
      <c r="X161" s="142">
        <v>21</v>
      </c>
      <c r="Y161" s="142">
        <v>2</v>
      </c>
      <c r="Z161" s="142">
        <v>43</v>
      </c>
      <c r="AA161" s="143" t="s">
        <v>289</v>
      </c>
    </row>
    <row r="162" spans="1:27" ht="38.25" x14ac:dyDescent="0.2">
      <c r="A162" s="15">
        <v>151</v>
      </c>
      <c r="B162" s="98" t="s">
        <v>117</v>
      </c>
      <c r="C162" s="98" t="s">
        <v>117</v>
      </c>
      <c r="D162" s="74">
        <v>8</v>
      </c>
      <c r="E162" s="84">
        <v>64</v>
      </c>
      <c r="F162" s="84">
        <v>4</v>
      </c>
      <c r="G162" s="75" t="s">
        <v>233</v>
      </c>
      <c r="H162" s="81" t="s">
        <v>234</v>
      </c>
      <c r="I162" s="77" t="s">
        <v>247</v>
      </c>
      <c r="J162" s="101" t="s">
        <v>236</v>
      </c>
      <c r="K162" s="82">
        <v>42727</v>
      </c>
      <c r="L162" s="82">
        <v>42727</v>
      </c>
      <c r="M162" s="90" t="s">
        <v>245</v>
      </c>
      <c r="N162" s="73" t="s">
        <v>442</v>
      </c>
      <c r="O162" s="79" t="s">
        <v>158</v>
      </c>
      <c r="P162" s="103"/>
      <c r="Q162" s="84">
        <f>796-715</f>
        <v>81</v>
      </c>
      <c r="R162" s="84"/>
      <c r="S162" s="139" t="s">
        <v>73</v>
      </c>
      <c r="T162" s="139" t="s">
        <v>88</v>
      </c>
      <c r="U162" s="139" t="s">
        <v>87</v>
      </c>
      <c r="V162" s="140" t="s">
        <v>70</v>
      </c>
      <c r="W162" s="141" t="s">
        <v>267</v>
      </c>
      <c r="X162" s="142">
        <v>21</v>
      </c>
      <c r="Y162" s="142">
        <v>2</v>
      </c>
      <c r="Z162" s="142">
        <v>43</v>
      </c>
      <c r="AA162" s="143" t="s">
        <v>289</v>
      </c>
    </row>
    <row r="163" spans="1:27" ht="38.25" x14ac:dyDescent="0.2">
      <c r="A163" s="15">
        <v>152</v>
      </c>
      <c r="B163" s="98" t="s">
        <v>117</v>
      </c>
      <c r="C163" s="98" t="s">
        <v>117</v>
      </c>
      <c r="D163" s="74">
        <v>8</v>
      </c>
      <c r="E163" s="84">
        <v>115</v>
      </c>
      <c r="F163" s="84">
        <v>112</v>
      </c>
      <c r="G163" s="75" t="s">
        <v>132</v>
      </c>
      <c r="H163" s="81" t="s">
        <v>141</v>
      </c>
      <c r="I163" s="77" t="s">
        <v>248</v>
      </c>
      <c r="J163" s="102" t="s">
        <v>217</v>
      </c>
      <c r="K163" s="82">
        <v>42382</v>
      </c>
      <c r="L163" s="82">
        <v>42444</v>
      </c>
      <c r="M163" s="90" t="s">
        <v>249</v>
      </c>
      <c r="N163" s="73" t="s">
        <v>443</v>
      </c>
      <c r="O163" s="79" t="s">
        <v>123</v>
      </c>
      <c r="P163" s="103"/>
      <c r="Q163" s="84">
        <v>229</v>
      </c>
      <c r="R163" s="84"/>
      <c r="S163" s="139" t="s">
        <v>73</v>
      </c>
      <c r="T163" s="139" t="s">
        <v>88</v>
      </c>
      <c r="U163" s="139" t="s">
        <v>87</v>
      </c>
      <c r="V163" s="140" t="s">
        <v>70</v>
      </c>
      <c r="W163" s="141" t="s">
        <v>267</v>
      </c>
      <c r="X163" s="142">
        <v>21</v>
      </c>
      <c r="Y163" s="142">
        <v>2</v>
      </c>
      <c r="Z163" s="142">
        <v>43</v>
      </c>
      <c r="AA163" s="143" t="s">
        <v>290</v>
      </c>
    </row>
    <row r="164" spans="1:27" ht="38.25" x14ac:dyDescent="0.2">
      <c r="A164" s="15">
        <v>153</v>
      </c>
      <c r="B164" s="98" t="s">
        <v>117</v>
      </c>
      <c r="C164" s="98" t="s">
        <v>117</v>
      </c>
      <c r="D164" s="84">
        <v>8</v>
      </c>
      <c r="E164" s="84">
        <v>115</v>
      </c>
      <c r="F164" s="84">
        <v>112</v>
      </c>
      <c r="G164" s="75" t="s">
        <v>132</v>
      </c>
      <c r="H164" s="81" t="s">
        <v>141</v>
      </c>
      <c r="I164" s="77" t="s">
        <v>248</v>
      </c>
      <c r="J164" s="102" t="s">
        <v>217</v>
      </c>
      <c r="K164" s="82">
        <v>42468</v>
      </c>
      <c r="L164" s="82">
        <v>42562</v>
      </c>
      <c r="M164" s="90" t="s">
        <v>249</v>
      </c>
      <c r="N164" s="73" t="s">
        <v>444</v>
      </c>
      <c r="O164" s="79" t="s">
        <v>123</v>
      </c>
      <c r="P164" s="103"/>
      <c r="Q164" s="84">
        <v>218</v>
      </c>
      <c r="R164" s="84"/>
      <c r="S164" s="139" t="s">
        <v>73</v>
      </c>
      <c r="T164" s="139" t="s">
        <v>88</v>
      </c>
      <c r="U164" s="139" t="s">
        <v>87</v>
      </c>
      <c r="V164" s="140" t="s">
        <v>70</v>
      </c>
      <c r="W164" s="141" t="s">
        <v>267</v>
      </c>
      <c r="X164" s="142">
        <v>21</v>
      </c>
      <c r="Y164" s="142">
        <v>2</v>
      </c>
      <c r="Z164" s="142">
        <v>43</v>
      </c>
      <c r="AA164" s="143" t="s">
        <v>290</v>
      </c>
    </row>
    <row r="165" spans="1:27" ht="38.25" x14ac:dyDescent="0.2">
      <c r="A165" s="15">
        <v>154</v>
      </c>
      <c r="B165" s="98" t="s">
        <v>117</v>
      </c>
      <c r="C165" s="98" t="s">
        <v>117</v>
      </c>
      <c r="D165" s="74">
        <v>8</v>
      </c>
      <c r="E165" s="84">
        <v>115</v>
      </c>
      <c r="F165" s="84">
        <v>112</v>
      </c>
      <c r="G165" s="75" t="s">
        <v>132</v>
      </c>
      <c r="H165" s="81" t="s">
        <v>141</v>
      </c>
      <c r="I165" s="77" t="s">
        <v>248</v>
      </c>
      <c r="J165" s="102" t="s">
        <v>217</v>
      </c>
      <c r="K165" s="82">
        <v>42570</v>
      </c>
      <c r="L165" s="82">
        <v>42662</v>
      </c>
      <c r="M165" s="90" t="s">
        <v>249</v>
      </c>
      <c r="N165" s="73" t="s">
        <v>445</v>
      </c>
      <c r="O165" s="79" t="s">
        <v>123</v>
      </c>
      <c r="P165" s="103"/>
      <c r="Q165" s="84">
        <v>232</v>
      </c>
      <c r="R165" s="84"/>
      <c r="S165" s="139" t="s">
        <v>73</v>
      </c>
      <c r="T165" s="139" t="s">
        <v>88</v>
      </c>
      <c r="U165" s="139" t="s">
        <v>87</v>
      </c>
      <c r="V165" s="140" t="s">
        <v>70</v>
      </c>
      <c r="W165" s="141" t="s">
        <v>267</v>
      </c>
      <c r="X165" s="142">
        <v>21</v>
      </c>
      <c r="Y165" s="142">
        <v>2</v>
      </c>
      <c r="Z165" s="142">
        <v>43</v>
      </c>
      <c r="AA165" s="143" t="s">
        <v>290</v>
      </c>
    </row>
    <row r="166" spans="1:27" ht="38.25" x14ac:dyDescent="0.2">
      <c r="A166" s="15">
        <v>155</v>
      </c>
      <c r="B166" s="98" t="s">
        <v>117</v>
      </c>
      <c r="C166" s="98" t="s">
        <v>117</v>
      </c>
      <c r="D166" s="74">
        <v>8</v>
      </c>
      <c r="E166" s="84">
        <v>115</v>
      </c>
      <c r="F166" s="84">
        <v>112</v>
      </c>
      <c r="G166" s="75" t="s">
        <v>132</v>
      </c>
      <c r="H166" s="81" t="s">
        <v>141</v>
      </c>
      <c r="I166" s="77" t="s">
        <v>248</v>
      </c>
      <c r="J166" s="102" t="s">
        <v>217</v>
      </c>
      <c r="K166" s="82">
        <v>42684</v>
      </c>
      <c r="L166" s="82">
        <v>43056</v>
      </c>
      <c r="M166" s="90" t="s">
        <v>249</v>
      </c>
      <c r="N166" s="73" t="s">
        <v>446</v>
      </c>
      <c r="O166" s="79" t="s">
        <v>123</v>
      </c>
      <c r="P166" s="103"/>
      <c r="Q166" s="84">
        <v>50</v>
      </c>
      <c r="R166" s="84"/>
      <c r="S166" s="139" t="s">
        <v>73</v>
      </c>
      <c r="T166" s="139" t="s">
        <v>88</v>
      </c>
      <c r="U166" s="139" t="s">
        <v>87</v>
      </c>
      <c r="V166" s="140" t="s">
        <v>70</v>
      </c>
      <c r="W166" s="141" t="s">
        <v>267</v>
      </c>
      <c r="X166" s="142">
        <v>21</v>
      </c>
      <c r="Y166" s="142">
        <v>2</v>
      </c>
      <c r="Z166" s="142">
        <v>43</v>
      </c>
      <c r="AA166" s="143" t="s">
        <v>290</v>
      </c>
    </row>
    <row r="167" spans="1:27" ht="38.25" x14ac:dyDescent="0.2">
      <c r="A167" s="15">
        <v>156</v>
      </c>
      <c r="B167" s="98" t="s">
        <v>117</v>
      </c>
      <c r="C167" s="98" t="s">
        <v>117</v>
      </c>
      <c r="D167" s="84">
        <v>8</v>
      </c>
      <c r="E167" s="84">
        <v>115</v>
      </c>
      <c r="F167" s="84">
        <v>112</v>
      </c>
      <c r="G167" s="75" t="s">
        <v>132</v>
      </c>
      <c r="H167" s="81" t="s">
        <v>141</v>
      </c>
      <c r="I167" s="77" t="s">
        <v>248</v>
      </c>
      <c r="J167" s="102" t="s">
        <v>217</v>
      </c>
      <c r="K167" s="82">
        <v>43081</v>
      </c>
      <c r="L167" s="82">
        <v>43298</v>
      </c>
      <c r="M167" s="90" t="s">
        <v>249</v>
      </c>
      <c r="N167" s="73" t="s">
        <v>447</v>
      </c>
      <c r="O167" s="79" t="s">
        <v>123</v>
      </c>
      <c r="P167" s="103"/>
      <c r="Q167" s="84">
        <v>42</v>
      </c>
      <c r="R167" s="84"/>
      <c r="S167" s="139" t="s">
        <v>73</v>
      </c>
      <c r="T167" s="139" t="s">
        <v>88</v>
      </c>
      <c r="U167" s="139" t="s">
        <v>87</v>
      </c>
      <c r="V167" s="140" t="s">
        <v>70</v>
      </c>
      <c r="W167" s="141" t="s">
        <v>267</v>
      </c>
      <c r="X167" s="142">
        <v>21</v>
      </c>
      <c r="Y167" s="142">
        <v>2</v>
      </c>
      <c r="Z167" s="142">
        <v>43</v>
      </c>
      <c r="AA167" s="143" t="s">
        <v>290</v>
      </c>
    </row>
    <row r="168" spans="1:27" ht="38.25" x14ac:dyDescent="0.2">
      <c r="A168" s="15">
        <v>157</v>
      </c>
      <c r="B168" s="98" t="s">
        <v>117</v>
      </c>
      <c r="C168" s="98" t="s">
        <v>117</v>
      </c>
      <c r="D168" s="74">
        <v>8</v>
      </c>
      <c r="E168" s="75">
        <v>4</v>
      </c>
      <c r="F168" s="75">
        <v>7</v>
      </c>
      <c r="G168" s="75" t="s">
        <v>118</v>
      </c>
      <c r="H168" s="81" t="s">
        <v>119</v>
      </c>
      <c r="I168" s="77" t="s">
        <v>250</v>
      </c>
      <c r="J168" s="85" t="s">
        <v>251</v>
      </c>
      <c r="K168" s="82">
        <v>41954</v>
      </c>
      <c r="L168" s="82">
        <v>42185</v>
      </c>
      <c r="M168" s="90" t="s">
        <v>252</v>
      </c>
      <c r="N168" s="73" t="s">
        <v>448</v>
      </c>
      <c r="O168" s="79" t="s">
        <v>123</v>
      </c>
      <c r="P168" s="103"/>
      <c r="Q168" s="84">
        <v>240</v>
      </c>
      <c r="R168" s="84"/>
      <c r="S168" s="139" t="s">
        <v>73</v>
      </c>
      <c r="T168" s="139" t="s">
        <v>88</v>
      </c>
      <c r="U168" s="139" t="s">
        <v>87</v>
      </c>
      <c r="V168" s="140" t="s">
        <v>113</v>
      </c>
      <c r="W168" s="141" t="s">
        <v>267</v>
      </c>
      <c r="X168" s="142">
        <v>21</v>
      </c>
      <c r="Y168" s="142">
        <v>2</v>
      </c>
      <c r="Z168" s="142">
        <v>43</v>
      </c>
      <c r="AA168" s="143" t="s">
        <v>291</v>
      </c>
    </row>
    <row r="169" spans="1:27" ht="38.25" x14ac:dyDescent="0.2">
      <c r="A169" s="15">
        <v>158</v>
      </c>
      <c r="B169" s="98" t="s">
        <v>117</v>
      </c>
      <c r="C169" s="98" t="s">
        <v>117</v>
      </c>
      <c r="D169" s="81">
        <v>8</v>
      </c>
      <c r="E169" s="81">
        <v>115</v>
      </c>
      <c r="F169" s="81">
        <v>112</v>
      </c>
      <c r="G169" s="81" t="s">
        <v>132</v>
      </c>
      <c r="H169" s="81" t="s">
        <v>141</v>
      </c>
      <c r="I169" s="98" t="s">
        <v>250</v>
      </c>
      <c r="J169" s="81" t="s">
        <v>217</v>
      </c>
      <c r="K169" s="82">
        <v>43117</v>
      </c>
      <c r="L169" s="82">
        <v>43117</v>
      </c>
      <c r="M169" s="90" t="s">
        <v>252</v>
      </c>
      <c r="N169" s="73" t="s">
        <v>449</v>
      </c>
      <c r="O169" s="90" t="s">
        <v>123</v>
      </c>
      <c r="P169" s="90"/>
      <c r="Q169" s="90">
        <v>53</v>
      </c>
      <c r="R169" s="90"/>
      <c r="S169" s="139" t="s">
        <v>73</v>
      </c>
      <c r="T169" s="139" t="s">
        <v>88</v>
      </c>
      <c r="U169" s="139" t="s">
        <v>87</v>
      </c>
      <c r="V169" s="140" t="s">
        <v>70</v>
      </c>
      <c r="W169" s="141" t="s">
        <v>267</v>
      </c>
      <c r="X169" s="142">
        <v>21</v>
      </c>
      <c r="Y169" s="142">
        <v>2</v>
      </c>
      <c r="Z169" s="142">
        <v>43</v>
      </c>
      <c r="AA169" s="143" t="s">
        <v>291</v>
      </c>
    </row>
    <row r="170" spans="1:27" ht="38.25" x14ac:dyDescent="0.2">
      <c r="A170" s="15">
        <v>159</v>
      </c>
      <c r="B170" s="98" t="s">
        <v>117</v>
      </c>
      <c r="C170" s="98" t="s">
        <v>117</v>
      </c>
      <c r="D170" s="74">
        <v>8</v>
      </c>
      <c r="E170" s="75">
        <v>4</v>
      </c>
      <c r="F170" s="75">
        <v>7</v>
      </c>
      <c r="G170" s="75" t="s">
        <v>118</v>
      </c>
      <c r="H170" s="81" t="s">
        <v>119</v>
      </c>
      <c r="I170" s="77" t="s">
        <v>253</v>
      </c>
      <c r="J170" s="85" t="s">
        <v>251</v>
      </c>
      <c r="K170" s="82">
        <v>40627</v>
      </c>
      <c r="L170" s="82">
        <v>42369</v>
      </c>
      <c r="M170" s="90" t="s">
        <v>252</v>
      </c>
      <c r="N170" s="73" t="s">
        <v>450</v>
      </c>
      <c r="O170" s="79" t="s">
        <v>123</v>
      </c>
      <c r="P170" s="103"/>
      <c r="Q170" s="84">
        <v>212</v>
      </c>
      <c r="R170" s="84"/>
      <c r="S170" s="139" t="s">
        <v>73</v>
      </c>
      <c r="T170" s="139" t="s">
        <v>88</v>
      </c>
      <c r="U170" s="139" t="s">
        <v>87</v>
      </c>
      <c r="V170" s="140" t="s">
        <v>113</v>
      </c>
      <c r="W170" s="141" t="s">
        <v>267</v>
      </c>
      <c r="X170" s="142">
        <v>21</v>
      </c>
      <c r="Y170" s="142">
        <v>2</v>
      </c>
      <c r="Z170" s="142">
        <v>43</v>
      </c>
      <c r="AA170" s="143" t="s">
        <v>291</v>
      </c>
    </row>
    <row r="171" spans="1:27" ht="38.25" x14ac:dyDescent="0.2">
      <c r="A171" s="15">
        <v>160</v>
      </c>
      <c r="B171" s="98" t="s">
        <v>117</v>
      </c>
      <c r="C171" s="98" t="s">
        <v>117</v>
      </c>
      <c r="D171" s="84">
        <v>8</v>
      </c>
      <c r="E171" s="84">
        <v>115</v>
      </c>
      <c r="F171" s="84">
        <v>133</v>
      </c>
      <c r="G171" s="75" t="s">
        <v>132</v>
      </c>
      <c r="H171" s="81" t="s">
        <v>135</v>
      </c>
      <c r="I171" s="77" t="s">
        <v>253</v>
      </c>
      <c r="J171" s="102" t="s">
        <v>254</v>
      </c>
      <c r="K171" s="82">
        <v>42422</v>
      </c>
      <c r="L171" s="82">
        <v>42545</v>
      </c>
      <c r="M171" s="90" t="s">
        <v>252</v>
      </c>
      <c r="N171" s="73" t="s">
        <v>451</v>
      </c>
      <c r="O171" s="79" t="s">
        <v>123</v>
      </c>
      <c r="P171" s="103"/>
      <c r="Q171" s="84">
        <v>154</v>
      </c>
      <c r="R171" s="84"/>
      <c r="S171" s="139" t="s">
        <v>73</v>
      </c>
      <c r="T171" s="139" t="s">
        <v>88</v>
      </c>
      <c r="U171" s="139" t="s">
        <v>87</v>
      </c>
      <c r="V171" s="140" t="s">
        <v>70</v>
      </c>
      <c r="W171" s="141" t="s">
        <v>267</v>
      </c>
      <c r="X171" s="142">
        <v>21</v>
      </c>
      <c r="Y171" s="142">
        <v>2</v>
      </c>
      <c r="Z171" s="142">
        <v>43</v>
      </c>
      <c r="AA171" s="143" t="s">
        <v>291</v>
      </c>
    </row>
    <row r="172" spans="1:27" ht="38.25" x14ac:dyDescent="0.2">
      <c r="A172" s="15">
        <v>161</v>
      </c>
      <c r="B172" s="98" t="s">
        <v>117</v>
      </c>
      <c r="C172" s="98" t="s">
        <v>117</v>
      </c>
      <c r="D172" s="84">
        <v>8</v>
      </c>
      <c r="E172" s="84">
        <v>181</v>
      </c>
      <c r="F172" s="84">
        <v>19</v>
      </c>
      <c r="G172" s="84" t="s">
        <v>138</v>
      </c>
      <c r="H172" s="84" t="s">
        <v>139</v>
      </c>
      <c r="I172" s="127" t="s">
        <v>178</v>
      </c>
      <c r="J172" s="85" t="s">
        <v>179</v>
      </c>
      <c r="K172" s="107">
        <v>43748</v>
      </c>
      <c r="L172" s="107">
        <v>43767</v>
      </c>
      <c r="M172" s="90" t="s">
        <v>252</v>
      </c>
      <c r="N172" s="73" t="s">
        <v>452</v>
      </c>
      <c r="O172" s="103" t="s">
        <v>123</v>
      </c>
      <c r="P172" s="103"/>
      <c r="Q172" s="84">
        <v>64</v>
      </c>
      <c r="R172" s="84"/>
      <c r="S172" s="139" t="s">
        <v>73</v>
      </c>
      <c r="T172" s="139" t="s">
        <v>88</v>
      </c>
      <c r="U172" s="139" t="s">
        <v>87</v>
      </c>
      <c r="V172" s="140" t="s">
        <v>70</v>
      </c>
      <c r="W172" s="141" t="s">
        <v>267</v>
      </c>
      <c r="X172" s="142">
        <v>21</v>
      </c>
      <c r="Y172" s="142">
        <v>2</v>
      </c>
      <c r="Z172" s="142">
        <v>43</v>
      </c>
      <c r="AA172" s="143" t="s">
        <v>291</v>
      </c>
    </row>
    <row r="173" spans="1:27" ht="51" x14ac:dyDescent="0.2">
      <c r="A173" s="15">
        <v>162</v>
      </c>
      <c r="B173" s="98" t="s">
        <v>117</v>
      </c>
      <c r="C173" s="98" t="s">
        <v>117</v>
      </c>
      <c r="D173" s="84">
        <v>8</v>
      </c>
      <c r="E173" s="75">
        <v>115</v>
      </c>
      <c r="F173" s="75">
        <v>127</v>
      </c>
      <c r="G173" s="75" t="s">
        <v>132</v>
      </c>
      <c r="H173" s="81" t="s">
        <v>133</v>
      </c>
      <c r="I173" s="86" t="s">
        <v>255</v>
      </c>
      <c r="J173" s="85" t="s">
        <v>184</v>
      </c>
      <c r="K173" s="82">
        <v>42369</v>
      </c>
      <c r="L173" s="82">
        <v>43028</v>
      </c>
      <c r="M173" s="90" t="s">
        <v>252</v>
      </c>
      <c r="N173" s="73" t="s">
        <v>453</v>
      </c>
      <c r="O173" s="79" t="s">
        <v>123</v>
      </c>
      <c r="P173" s="83"/>
      <c r="Q173" s="75">
        <v>123</v>
      </c>
      <c r="R173" s="84"/>
      <c r="S173" s="139" t="s">
        <v>73</v>
      </c>
      <c r="T173" s="139" t="s">
        <v>88</v>
      </c>
      <c r="U173" s="139" t="s">
        <v>87</v>
      </c>
      <c r="V173" s="140" t="s">
        <v>70</v>
      </c>
      <c r="W173" s="141" t="s">
        <v>267</v>
      </c>
      <c r="X173" s="142">
        <v>21</v>
      </c>
      <c r="Y173" s="142">
        <v>2</v>
      </c>
      <c r="Z173" s="142">
        <v>43</v>
      </c>
      <c r="AA173" s="143" t="s">
        <v>291</v>
      </c>
    </row>
    <row r="174" spans="1:27" ht="38.25" x14ac:dyDescent="0.2">
      <c r="A174" s="15">
        <v>163</v>
      </c>
      <c r="B174" s="98" t="s">
        <v>117</v>
      </c>
      <c r="C174" s="98" t="s">
        <v>117</v>
      </c>
      <c r="D174" s="74">
        <v>8</v>
      </c>
      <c r="E174" s="84">
        <v>160</v>
      </c>
      <c r="F174" s="84">
        <v>22</v>
      </c>
      <c r="G174" s="75" t="s">
        <v>256</v>
      </c>
      <c r="H174" s="81" t="s">
        <v>257</v>
      </c>
      <c r="I174" s="86" t="s">
        <v>255</v>
      </c>
      <c r="J174" s="77" t="s">
        <v>258</v>
      </c>
      <c r="K174" s="82">
        <v>41466</v>
      </c>
      <c r="L174" s="82">
        <v>42490</v>
      </c>
      <c r="M174" s="90" t="s">
        <v>252</v>
      </c>
      <c r="N174" s="73" t="s">
        <v>454</v>
      </c>
      <c r="O174" s="79" t="s">
        <v>123</v>
      </c>
      <c r="P174" s="83"/>
      <c r="Q174" s="75">
        <v>218</v>
      </c>
      <c r="R174" s="84"/>
      <c r="S174" s="139" t="s">
        <v>73</v>
      </c>
      <c r="T174" s="139" t="s">
        <v>88</v>
      </c>
      <c r="U174" s="139" t="s">
        <v>87</v>
      </c>
      <c r="V174" s="140" t="s">
        <v>70</v>
      </c>
      <c r="W174" s="141" t="s">
        <v>267</v>
      </c>
      <c r="X174" s="142">
        <v>21</v>
      </c>
      <c r="Y174" s="142">
        <v>2</v>
      </c>
      <c r="Z174" s="142">
        <v>43</v>
      </c>
      <c r="AA174" s="143" t="s">
        <v>291</v>
      </c>
    </row>
    <row r="175" spans="1:27" ht="38.25" x14ac:dyDescent="0.2">
      <c r="A175" s="15">
        <v>164</v>
      </c>
      <c r="B175" s="98" t="s">
        <v>117</v>
      </c>
      <c r="C175" s="98" t="s">
        <v>117</v>
      </c>
      <c r="D175" s="74">
        <v>8</v>
      </c>
      <c r="E175" s="84">
        <v>160</v>
      </c>
      <c r="F175" s="84">
        <v>22</v>
      </c>
      <c r="G175" s="75" t="s">
        <v>256</v>
      </c>
      <c r="H175" s="81" t="s">
        <v>257</v>
      </c>
      <c r="I175" s="86" t="s">
        <v>255</v>
      </c>
      <c r="J175" s="77" t="s">
        <v>258</v>
      </c>
      <c r="K175" s="82">
        <v>42517</v>
      </c>
      <c r="L175" s="82">
        <v>42724</v>
      </c>
      <c r="M175" s="90" t="s">
        <v>252</v>
      </c>
      <c r="N175" s="73" t="s">
        <v>455</v>
      </c>
      <c r="O175" s="79" t="s">
        <v>123</v>
      </c>
      <c r="P175" s="83"/>
      <c r="Q175" s="75">
        <v>231</v>
      </c>
      <c r="R175" s="84"/>
      <c r="S175" s="139" t="s">
        <v>73</v>
      </c>
      <c r="T175" s="139" t="s">
        <v>88</v>
      </c>
      <c r="U175" s="139" t="s">
        <v>87</v>
      </c>
      <c r="V175" s="140" t="s">
        <v>70</v>
      </c>
      <c r="W175" s="141" t="s">
        <v>267</v>
      </c>
      <c r="X175" s="142">
        <v>21</v>
      </c>
      <c r="Y175" s="142">
        <v>2</v>
      </c>
      <c r="Z175" s="142">
        <v>43</v>
      </c>
      <c r="AA175" s="143" t="s">
        <v>291</v>
      </c>
    </row>
    <row r="176" spans="1:27" ht="51" x14ac:dyDescent="0.2">
      <c r="A176" s="15">
        <v>165</v>
      </c>
      <c r="B176" s="98" t="s">
        <v>117</v>
      </c>
      <c r="C176" s="98" t="s">
        <v>117</v>
      </c>
      <c r="D176" s="74">
        <v>8</v>
      </c>
      <c r="E176" s="75">
        <v>115</v>
      </c>
      <c r="F176" s="75">
        <v>127</v>
      </c>
      <c r="G176" s="75" t="s">
        <v>132</v>
      </c>
      <c r="H176" s="81" t="s">
        <v>133</v>
      </c>
      <c r="I176" s="86" t="s">
        <v>259</v>
      </c>
      <c r="J176" s="85" t="s">
        <v>184</v>
      </c>
      <c r="K176" s="82">
        <v>42425</v>
      </c>
      <c r="L176" s="82">
        <v>43100</v>
      </c>
      <c r="M176" s="90" t="s">
        <v>260</v>
      </c>
      <c r="N176" s="73" t="s">
        <v>456</v>
      </c>
      <c r="O176" s="79" t="s">
        <v>123</v>
      </c>
      <c r="P176" s="83"/>
      <c r="Q176" s="75">
        <v>217</v>
      </c>
      <c r="R176" s="84"/>
      <c r="S176" s="139" t="s">
        <v>73</v>
      </c>
      <c r="T176" s="139" t="s">
        <v>88</v>
      </c>
      <c r="U176" s="139" t="s">
        <v>87</v>
      </c>
      <c r="V176" s="140" t="s">
        <v>70</v>
      </c>
      <c r="W176" s="141" t="s">
        <v>267</v>
      </c>
      <c r="X176" s="142">
        <v>21</v>
      </c>
      <c r="Y176" s="142">
        <v>2</v>
      </c>
      <c r="Z176" s="142">
        <v>43</v>
      </c>
      <c r="AA176" s="143" t="s">
        <v>291</v>
      </c>
    </row>
    <row r="177" spans="1:27" ht="51" x14ac:dyDescent="0.2">
      <c r="A177" s="15">
        <v>166</v>
      </c>
      <c r="B177" s="98" t="s">
        <v>117</v>
      </c>
      <c r="C177" s="98" t="s">
        <v>117</v>
      </c>
      <c r="D177" s="84">
        <v>8</v>
      </c>
      <c r="E177" s="75">
        <v>115</v>
      </c>
      <c r="F177" s="75">
        <v>127</v>
      </c>
      <c r="G177" s="75" t="s">
        <v>132</v>
      </c>
      <c r="H177" s="81" t="s">
        <v>133</v>
      </c>
      <c r="I177" s="86" t="s">
        <v>259</v>
      </c>
      <c r="J177" s="85" t="s">
        <v>184</v>
      </c>
      <c r="K177" s="82">
        <v>43151</v>
      </c>
      <c r="L177" s="82">
        <v>43181</v>
      </c>
      <c r="M177" s="90" t="s">
        <v>260</v>
      </c>
      <c r="N177" s="73" t="s">
        <v>457</v>
      </c>
      <c r="O177" s="79" t="s">
        <v>123</v>
      </c>
      <c r="P177" s="83"/>
      <c r="Q177" s="75">
        <v>67</v>
      </c>
      <c r="R177" s="84"/>
      <c r="S177" s="139" t="s">
        <v>73</v>
      </c>
      <c r="T177" s="139" t="s">
        <v>88</v>
      </c>
      <c r="U177" s="139" t="s">
        <v>87</v>
      </c>
      <c r="V177" s="140" t="s">
        <v>70</v>
      </c>
      <c r="W177" s="141" t="s">
        <v>267</v>
      </c>
      <c r="X177" s="142">
        <v>21</v>
      </c>
      <c r="Y177" s="142">
        <v>2</v>
      </c>
      <c r="Z177" s="142">
        <v>43</v>
      </c>
      <c r="AA177" s="143" t="s">
        <v>291</v>
      </c>
    </row>
    <row r="178" spans="1:27" ht="38.25" x14ac:dyDescent="0.2">
      <c r="A178" s="15">
        <v>167</v>
      </c>
      <c r="B178" s="98" t="s">
        <v>117</v>
      </c>
      <c r="C178" s="98" t="s">
        <v>117</v>
      </c>
      <c r="D178" s="74">
        <v>8</v>
      </c>
      <c r="E178" s="84">
        <v>115</v>
      </c>
      <c r="F178" s="84">
        <v>133</v>
      </c>
      <c r="G178" s="75" t="s">
        <v>132</v>
      </c>
      <c r="H178" s="81" t="s">
        <v>135</v>
      </c>
      <c r="I178" s="86" t="s">
        <v>261</v>
      </c>
      <c r="J178" s="85" t="s">
        <v>262</v>
      </c>
      <c r="K178" s="82">
        <v>42459</v>
      </c>
      <c r="L178" s="82">
        <v>42459</v>
      </c>
      <c r="M178" s="90" t="s">
        <v>260</v>
      </c>
      <c r="N178" s="73" t="s">
        <v>458</v>
      </c>
      <c r="O178" s="79" t="s">
        <v>123</v>
      </c>
      <c r="P178" s="83"/>
      <c r="Q178" s="75">
        <v>232</v>
      </c>
      <c r="R178" s="84"/>
      <c r="S178" s="139" t="s">
        <v>73</v>
      </c>
      <c r="T178" s="139" t="s">
        <v>88</v>
      </c>
      <c r="U178" s="139" t="s">
        <v>87</v>
      </c>
      <c r="V178" s="140" t="s">
        <v>70</v>
      </c>
      <c r="W178" s="141" t="s">
        <v>267</v>
      </c>
      <c r="X178" s="142">
        <v>21</v>
      </c>
      <c r="Y178" s="142">
        <v>2</v>
      </c>
      <c r="Z178" s="142">
        <v>43</v>
      </c>
      <c r="AA178" s="143" t="s">
        <v>291</v>
      </c>
    </row>
    <row r="179" spans="1:27" ht="38.25" x14ac:dyDescent="0.2">
      <c r="A179" s="15">
        <v>168</v>
      </c>
      <c r="B179" s="98" t="s">
        <v>117</v>
      </c>
      <c r="C179" s="98" t="s">
        <v>117</v>
      </c>
      <c r="D179" s="84">
        <v>8</v>
      </c>
      <c r="E179" s="84">
        <v>115</v>
      </c>
      <c r="F179" s="84">
        <v>133</v>
      </c>
      <c r="G179" s="75" t="s">
        <v>132</v>
      </c>
      <c r="H179" s="81" t="s">
        <v>135</v>
      </c>
      <c r="I179" s="86" t="s">
        <v>261</v>
      </c>
      <c r="J179" s="85" t="s">
        <v>262</v>
      </c>
      <c r="K179" s="82">
        <v>42795</v>
      </c>
      <c r="L179" s="82">
        <v>42817</v>
      </c>
      <c r="M179" s="90" t="s">
        <v>260</v>
      </c>
      <c r="N179" s="73" t="s">
        <v>459</v>
      </c>
      <c r="O179" s="79" t="s">
        <v>123</v>
      </c>
      <c r="P179" s="83"/>
      <c r="Q179" s="75">
        <v>127</v>
      </c>
      <c r="R179" s="84"/>
      <c r="S179" s="139" t="s">
        <v>73</v>
      </c>
      <c r="T179" s="139" t="s">
        <v>88</v>
      </c>
      <c r="U179" s="139" t="s">
        <v>87</v>
      </c>
      <c r="V179" s="140" t="s">
        <v>70</v>
      </c>
      <c r="W179" s="141" t="s">
        <v>267</v>
      </c>
      <c r="X179" s="142">
        <v>21</v>
      </c>
      <c r="Y179" s="142">
        <v>2</v>
      </c>
      <c r="Z179" s="142">
        <v>43</v>
      </c>
      <c r="AA179" s="143" t="s">
        <v>291</v>
      </c>
    </row>
    <row r="180" spans="1:27" ht="51" x14ac:dyDescent="0.2">
      <c r="A180" s="15">
        <v>169</v>
      </c>
      <c r="B180" s="98" t="s">
        <v>117</v>
      </c>
      <c r="C180" s="98" t="s">
        <v>117</v>
      </c>
      <c r="D180" s="84">
        <v>8</v>
      </c>
      <c r="E180" s="75">
        <v>115</v>
      </c>
      <c r="F180" s="75">
        <v>127</v>
      </c>
      <c r="G180" s="75" t="s">
        <v>132</v>
      </c>
      <c r="H180" s="81" t="s">
        <v>133</v>
      </c>
      <c r="I180" s="86" t="s">
        <v>263</v>
      </c>
      <c r="J180" s="85" t="s">
        <v>184</v>
      </c>
      <c r="K180" s="82">
        <v>42460</v>
      </c>
      <c r="L180" s="82">
        <v>42460</v>
      </c>
      <c r="M180" s="90" t="s">
        <v>260</v>
      </c>
      <c r="N180" s="73" t="s">
        <v>460</v>
      </c>
      <c r="O180" s="79" t="s">
        <v>123</v>
      </c>
      <c r="P180" s="108"/>
      <c r="Q180" s="75">
        <v>250</v>
      </c>
      <c r="R180" s="84"/>
      <c r="S180" s="139" t="s">
        <v>73</v>
      </c>
      <c r="T180" s="139" t="s">
        <v>88</v>
      </c>
      <c r="U180" s="139" t="s">
        <v>87</v>
      </c>
      <c r="V180" s="140" t="s">
        <v>70</v>
      </c>
      <c r="W180" s="141" t="s">
        <v>267</v>
      </c>
      <c r="X180" s="142">
        <v>21</v>
      </c>
      <c r="Y180" s="142">
        <v>2</v>
      </c>
      <c r="Z180" s="142">
        <v>43</v>
      </c>
      <c r="AA180" s="143" t="s">
        <v>291</v>
      </c>
    </row>
    <row r="181" spans="1:27" ht="51" x14ac:dyDescent="0.2">
      <c r="A181" s="15">
        <v>170</v>
      </c>
      <c r="B181" s="98" t="s">
        <v>117</v>
      </c>
      <c r="C181" s="98" t="s">
        <v>117</v>
      </c>
      <c r="D181" s="74">
        <v>8</v>
      </c>
      <c r="E181" s="75">
        <v>115</v>
      </c>
      <c r="F181" s="75">
        <v>127</v>
      </c>
      <c r="G181" s="75" t="s">
        <v>132</v>
      </c>
      <c r="H181" s="81" t="s">
        <v>133</v>
      </c>
      <c r="I181" s="77" t="s">
        <v>181</v>
      </c>
      <c r="J181" s="85" t="s">
        <v>184</v>
      </c>
      <c r="K181" s="82">
        <v>42004</v>
      </c>
      <c r="L181" s="82">
        <v>42369</v>
      </c>
      <c r="M181" s="90" t="s">
        <v>260</v>
      </c>
      <c r="N181" s="73" t="s">
        <v>461</v>
      </c>
      <c r="O181" s="79" t="s">
        <v>123</v>
      </c>
      <c r="P181" s="83"/>
      <c r="Q181" s="75">
        <v>148</v>
      </c>
      <c r="R181" s="84"/>
      <c r="S181" s="139" t="s">
        <v>73</v>
      </c>
      <c r="T181" s="139" t="s">
        <v>88</v>
      </c>
      <c r="U181" s="139" t="s">
        <v>87</v>
      </c>
      <c r="V181" s="140" t="s">
        <v>70</v>
      </c>
      <c r="W181" s="141" t="s">
        <v>267</v>
      </c>
      <c r="X181" s="142">
        <v>21</v>
      </c>
      <c r="Y181" s="142">
        <v>2</v>
      </c>
      <c r="Z181" s="142">
        <v>43</v>
      </c>
      <c r="AA181" s="143" t="s">
        <v>291</v>
      </c>
    </row>
    <row r="182" spans="1:27" ht="38.25" x14ac:dyDescent="0.2">
      <c r="A182" s="15">
        <v>171</v>
      </c>
      <c r="B182" s="98" t="s">
        <v>117</v>
      </c>
      <c r="C182" s="98" t="s">
        <v>117</v>
      </c>
      <c r="D182" s="74">
        <v>8</v>
      </c>
      <c r="E182" s="84">
        <v>115</v>
      </c>
      <c r="F182" s="84">
        <v>133</v>
      </c>
      <c r="G182" s="75" t="s">
        <v>132</v>
      </c>
      <c r="H182" s="81" t="s">
        <v>135</v>
      </c>
      <c r="I182" s="77" t="s">
        <v>264</v>
      </c>
      <c r="J182" s="85" t="s">
        <v>262</v>
      </c>
      <c r="K182" s="82">
        <v>42460</v>
      </c>
      <c r="L182" s="82">
        <v>42705</v>
      </c>
      <c r="M182" s="90" t="s">
        <v>260</v>
      </c>
      <c r="N182" s="73" t="s">
        <v>462</v>
      </c>
      <c r="O182" s="79" t="s">
        <v>123</v>
      </c>
      <c r="P182" s="83"/>
      <c r="Q182" s="75">
        <v>223</v>
      </c>
      <c r="R182" s="84"/>
      <c r="S182" s="139" t="s">
        <v>73</v>
      </c>
      <c r="T182" s="139" t="s">
        <v>88</v>
      </c>
      <c r="U182" s="139" t="s">
        <v>87</v>
      </c>
      <c r="V182" s="140" t="s">
        <v>70</v>
      </c>
      <c r="W182" s="141" t="s">
        <v>267</v>
      </c>
      <c r="X182" s="142">
        <v>21</v>
      </c>
      <c r="Y182" s="142">
        <v>2</v>
      </c>
      <c r="Z182" s="142">
        <v>43</v>
      </c>
      <c r="AA182" s="143" t="s">
        <v>291</v>
      </c>
    </row>
    <row r="183" spans="1:27" ht="38.25" x14ac:dyDescent="0.2">
      <c r="A183" s="15">
        <v>172</v>
      </c>
      <c r="B183" s="98" t="s">
        <v>117</v>
      </c>
      <c r="C183" s="98" t="s">
        <v>117</v>
      </c>
      <c r="D183" s="84">
        <v>8</v>
      </c>
      <c r="E183" s="84">
        <v>64</v>
      </c>
      <c r="F183" s="84">
        <v>4</v>
      </c>
      <c r="G183" s="75" t="s">
        <v>233</v>
      </c>
      <c r="H183" s="81" t="s">
        <v>234</v>
      </c>
      <c r="I183" s="77" t="s">
        <v>265</v>
      </c>
      <c r="J183" s="101" t="s">
        <v>236</v>
      </c>
      <c r="K183" s="82">
        <v>42244</v>
      </c>
      <c r="L183" s="82">
        <v>43049</v>
      </c>
      <c r="M183" s="90" t="s">
        <v>266</v>
      </c>
      <c r="N183" s="73" t="s">
        <v>463</v>
      </c>
      <c r="O183" s="79" t="s">
        <v>125</v>
      </c>
      <c r="P183" s="103"/>
      <c r="Q183" s="84">
        <v>250</v>
      </c>
      <c r="R183" s="84"/>
      <c r="S183" s="139" t="s">
        <v>73</v>
      </c>
      <c r="T183" s="139" t="s">
        <v>88</v>
      </c>
      <c r="U183" s="139" t="s">
        <v>87</v>
      </c>
      <c r="V183" s="140" t="s">
        <v>70</v>
      </c>
      <c r="W183" s="141" t="s">
        <v>267</v>
      </c>
      <c r="X183" s="142">
        <v>21</v>
      </c>
      <c r="Y183" s="142">
        <v>2</v>
      </c>
      <c r="Z183" s="142">
        <v>43</v>
      </c>
      <c r="AA183" s="143" t="s">
        <v>269</v>
      </c>
    </row>
    <row r="184" spans="1:27" ht="39" thickBot="1" x14ac:dyDescent="0.25">
      <c r="A184" s="16">
        <v>173</v>
      </c>
      <c r="B184" s="121" t="s">
        <v>117</v>
      </c>
      <c r="C184" s="121" t="s">
        <v>117</v>
      </c>
      <c r="D184" s="110">
        <v>8</v>
      </c>
      <c r="E184" s="110">
        <v>64</v>
      </c>
      <c r="F184" s="110">
        <v>4</v>
      </c>
      <c r="G184" s="111" t="s">
        <v>233</v>
      </c>
      <c r="H184" s="109" t="s">
        <v>234</v>
      </c>
      <c r="I184" s="128" t="s">
        <v>265</v>
      </c>
      <c r="J184" s="112" t="s">
        <v>236</v>
      </c>
      <c r="K184" s="113">
        <v>43049</v>
      </c>
      <c r="L184" s="113">
        <v>43054</v>
      </c>
      <c r="M184" s="114" t="s">
        <v>266</v>
      </c>
      <c r="N184" s="109" t="s">
        <v>464</v>
      </c>
      <c r="O184" s="115" t="s">
        <v>126</v>
      </c>
      <c r="P184" s="116"/>
      <c r="Q184" s="110">
        <v>248</v>
      </c>
      <c r="R184" s="110"/>
      <c r="S184" s="144" t="s">
        <v>73</v>
      </c>
      <c r="T184" s="144" t="s">
        <v>88</v>
      </c>
      <c r="U184" s="144" t="s">
        <v>87</v>
      </c>
      <c r="V184" s="144" t="s">
        <v>70</v>
      </c>
      <c r="W184" s="158" t="s">
        <v>267</v>
      </c>
      <c r="X184" s="142">
        <v>21</v>
      </c>
      <c r="Y184" s="142">
        <v>2</v>
      </c>
      <c r="Z184" s="142">
        <v>43</v>
      </c>
      <c r="AA184" s="143" t="s">
        <v>269</v>
      </c>
    </row>
    <row r="185" spans="1:27" x14ac:dyDescent="0.2">
      <c r="A185" s="31" t="s">
        <v>42</v>
      </c>
      <c r="B185" s="62"/>
      <c r="C185" s="62"/>
      <c r="D185" s="2"/>
      <c r="E185" s="2"/>
      <c r="F185" s="2"/>
      <c r="G185" s="63"/>
      <c r="H185" s="63"/>
      <c r="I185" s="62"/>
      <c r="J185" s="61"/>
      <c r="K185" s="13"/>
      <c r="L185" s="13"/>
      <c r="M185" s="2"/>
      <c r="N185" s="2"/>
      <c r="O185" s="3"/>
      <c r="P185" s="2"/>
      <c r="Q185" s="3"/>
      <c r="U185" s="3"/>
      <c r="V185" s="3"/>
      <c r="W185" s="157"/>
    </row>
    <row r="186" spans="1:27" ht="12.75" customHeight="1" x14ac:dyDescent="0.2">
      <c r="A186" s="34" t="s">
        <v>12</v>
      </c>
      <c r="B186" s="122"/>
      <c r="C186" s="122"/>
      <c r="D186" s="4"/>
      <c r="E186" s="17"/>
      <c r="F186" s="17"/>
      <c r="G186" s="64"/>
      <c r="H186" s="64"/>
      <c r="I186" s="122"/>
      <c r="J186" s="5"/>
      <c r="K186" s="2"/>
      <c r="L186" s="4" t="s">
        <v>17</v>
      </c>
      <c r="M186" s="17"/>
      <c r="N186" s="17"/>
      <c r="O186" s="17"/>
      <c r="P186" s="17"/>
      <c r="Q186" s="17"/>
      <c r="R186" s="12"/>
      <c r="S186" s="5"/>
      <c r="T186" s="5"/>
      <c r="U186" s="5"/>
      <c r="V186" s="5"/>
      <c r="W186" s="157"/>
      <c r="X186" s="132"/>
      <c r="Y186" s="132"/>
      <c r="Z186" s="132"/>
      <c r="AA186" s="62"/>
    </row>
    <row r="187" spans="1:27" x14ac:dyDescent="0.2">
      <c r="A187" s="34" t="s">
        <v>13</v>
      </c>
      <c r="B187" s="122"/>
      <c r="C187" s="122"/>
      <c r="D187" s="4"/>
      <c r="E187" s="17"/>
      <c r="F187" s="17"/>
      <c r="G187" s="64"/>
      <c r="H187" s="64"/>
      <c r="I187" s="122"/>
      <c r="J187" s="5"/>
      <c r="K187" s="2"/>
      <c r="L187" s="4" t="s">
        <v>13</v>
      </c>
      <c r="M187" s="17"/>
      <c r="N187" s="17"/>
      <c r="O187" s="17"/>
      <c r="P187" s="17"/>
      <c r="Q187" s="17"/>
      <c r="R187" s="12"/>
      <c r="S187" s="5"/>
      <c r="T187" s="5"/>
      <c r="U187" s="5"/>
      <c r="V187" s="5"/>
      <c r="W187" s="157"/>
      <c r="X187" s="132"/>
      <c r="Y187" s="132"/>
      <c r="Z187" s="132"/>
      <c r="AA187" s="62"/>
    </row>
    <row r="188" spans="1:27" ht="17.25" customHeight="1" x14ac:dyDescent="0.2">
      <c r="A188" s="34" t="s">
        <v>14</v>
      </c>
      <c r="B188" s="122"/>
      <c r="C188" s="122"/>
      <c r="D188" s="4"/>
      <c r="E188" s="17"/>
      <c r="F188" s="17"/>
      <c r="G188" s="64"/>
      <c r="H188" s="64"/>
      <c r="I188" s="122"/>
      <c r="J188" s="5"/>
      <c r="K188" s="2"/>
      <c r="L188" s="4" t="s">
        <v>14</v>
      </c>
      <c r="M188" s="17"/>
      <c r="N188" s="17"/>
      <c r="O188" s="17"/>
      <c r="P188" s="17"/>
      <c r="Q188" s="17"/>
      <c r="R188" s="12"/>
      <c r="S188" s="5"/>
      <c r="T188" s="5"/>
      <c r="U188" s="5"/>
      <c r="V188" s="5"/>
      <c r="W188" s="157"/>
      <c r="X188" s="132"/>
      <c r="Y188" s="132"/>
      <c r="Z188" s="132"/>
      <c r="AA188" s="62"/>
    </row>
    <row r="189" spans="1:27" x14ac:dyDescent="0.2">
      <c r="A189" s="34" t="s">
        <v>16</v>
      </c>
      <c r="B189" s="122"/>
      <c r="C189" s="122"/>
      <c r="D189" s="4"/>
      <c r="E189" s="17"/>
      <c r="F189" s="17"/>
      <c r="G189" s="64"/>
      <c r="H189" s="64"/>
      <c r="I189" s="122"/>
      <c r="J189" s="5"/>
      <c r="K189" s="2"/>
      <c r="L189" s="4" t="s">
        <v>16</v>
      </c>
      <c r="M189" s="17"/>
      <c r="N189" s="17"/>
      <c r="O189" s="17"/>
      <c r="P189" s="17"/>
      <c r="Q189" s="17"/>
      <c r="R189" s="12"/>
      <c r="S189" s="5"/>
      <c r="T189" s="5"/>
      <c r="U189" s="5"/>
      <c r="V189" s="5"/>
      <c r="W189" s="157"/>
      <c r="X189" s="132"/>
      <c r="Y189" s="132"/>
      <c r="Z189" s="132"/>
      <c r="AA189" s="62"/>
    </row>
    <row r="190" spans="1:27" x14ac:dyDescent="0.2">
      <c r="A190" s="34"/>
      <c r="B190" s="122"/>
      <c r="C190" s="122"/>
      <c r="D190" s="4"/>
      <c r="E190" s="4"/>
      <c r="F190" s="4"/>
      <c r="G190" s="4"/>
      <c r="H190" s="4"/>
      <c r="I190" s="122"/>
      <c r="J190" s="61"/>
      <c r="K190" s="2"/>
      <c r="L190" s="4"/>
      <c r="M190" s="4"/>
      <c r="N190" s="2"/>
      <c r="O190" s="3"/>
      <c r="P190" s="2"/>
      <c r="Q190" s="3"/>
      <c r="R190" s="12"/>
      <c r="U190" s="3"/>
      <c r="V190" s="3"/>
      <c r="W190" s="3"/>
      <c r="X190" s="132"/>
      <c r="Y190" s="132"/>
      <c r="Z190" s="132"/>
      <c r="AA190" s="62"/>
    </row>
    <row r="191" spans="1:27" x14ac:dyDescent="0.2">
      <c r="A191" s="34"/>
      <c r="B191" s="122"/>
      <c r="C191" s="122"/>
      <c r="D191" s="4"/>
      <c r="E191" s="4"/>
      <c r="F191" s="4"/>
      <c r="G191" s="4"/>
      <c r="H191" s="4"/>
      <c r="I191" s="122"/>
      <c r="J191" s="61"/>
      <c r="K191" s="2"/>
      <c r="L191" s="4"/>
      <c r="M191" s="4"/>
      <c r="N191" s="2"/>
      <c r="O191" s="3"/>
      <c r="P191" s="2"/>
      <c r="Q191" s="3"/>
      <c r="R191" s="12" t="s">
        <v>42</v>
      </c>
      <c r="U191" s="3"/>
      <c r="V191" s="3"/>
      <c r="W191" s="3"/>
      <c r="X191" s="132"/>
      <c r="Y191" s="132"/>
      <c r="Z191" s="132"/>
      <c r="AA191" s="62"/>
    </row>
    <row r="192" spans="1:27" x14ac:dyDescent="0.2">
      <c r="A192" s="34" t="s">
        <v>18</v>
      </c>
      <c r="B192" s="122"/>
      <c r="C192" s="122"/>
      <c r="D192" s="4"/>
      <c r="E192" s="17"/>
      <c r="F192" s="17"/>
      <c r="G192" s="64"/>
      <c r="H192" s="64"/>
      <c r="I192" s="122"/>
      <c r="J192" s="5"/>
      <c r="K192" s="2"/>
      <c r="L192" s="4" t="s">
        <v>18</v>
      </c>
      <c r="M192" s="17"/>
      <c r="N192" s="17"/>
      <c r="O192" s="17"/>
      <c r="P192" s="17"/>
      <c r="Q192" s="17"/>
      <c r="R192" s="12"/>
      <c r="S192" s="5"/>
      <c r="T192" s="5"/>
      <c r="U192" s="5"/>
      <c r="V192" s="5"/>
      <c r="W192" s="67"/>
      <c r="X192" s="132"/>
      <c r="Y192" s="132"/>
      <c r="Z192" s="132"/>
      <c r="AA192" s="62"/>
    </row>
    <row r="193" spans="1:27" x14ac:dyDescent="0.2">
      <c r="A193" s="34" t="s">
        <v>13</v>
      </c>
      <c r="B193" s="122"/>
      <c r="C193" s="122"/>
      <c r="D193" s="4"/>
      <c r="E193" s="17"/>
      <c r="F193" s="17"/>
      <c r="G193" s="64"/>
      <c r="H193" s="64"/>
      <c r="I193" s="122"/>
      <c r="J193" s="5"/>
      <c r="K193" s="2"/>
      <c r="L193" s="4" t="s">
        <v>13</v>
      </c>
      <c r="M193" s="17"/>
      <c r="N193" s="17"/>
      <c r="O193" s="17"/>
      <c r="P193" s="17"/>
      <c r="Q193" s="17"/>
      <c r="R193" s="12"/>
      <c r="S193" s="5"/>
      <c r="T193" s="5"/>
      <c r="U193" s="5"/>
      <c r="V193" s="5"/>
      <c r="W193" s="67"/>
      <c r="X193" s="132"/>
      <c r="Y193" s="132"/>
      <c r="Z193" s="132"/>
      <c r="AA193" s="62"/>
    </row>
    <row r="194" spans="1:27" ht="16.5" customHeight="1" x14ac:dyDescent="0.2">
      <c r="A194" s="34" t="s">
        <v>14</v>
      </c>
      <c r="B194" s="122"/>
      <c r="C194" s="122"/>
      <c r="D194" s="4"/>
      <c r="E194" s="17"/>
      <c r="F194" s="17"/>
      <c r="G194" s="64"/>
      <c r="H194" s="64"/>
      <c r="I194" s="122"/>
      <c r="J194" s="5"/>
      <c r="K194" s="2"/>
      <c r="L194" s="4" t="s">
        <v>14</v>
      </c>
      <c r="M194" s="17"/>
      <c r="N194" s="17"/>
      <c r="O194" s="17"/>
      <c r="P194" s="17"/>
      <c r="Q194" s="17"/>
      <c r="R194" s="12"/>
      <c r="S194" s="5"/>
      <c r="T194" s="5"/>
      <c r="U194" s="5"/>
      <c r="V194" s="5"/>
      <c r="W194" s="67"/>
      <c r="X194" s="132"/>
      <c r="Y194" s="132"/>
      <c r="Z194" s="132"/>
      <c r="AA194" s="62"/>
    </row>
    <row r="195" spans="1:27" x14ac:dyDescent="0.2">
      <c r="A195" s="34" t="s">
        <v>16</v>
      </c>
      <c r="B195" s="122"/>
      <c r="C195" s="122"/>
      <c r="D195" s="4"/>
      <c r="E195" s="17"/>
      <c r="F195" s="17"/>
      <c r="G195" s="64"/>
      <c r="H195" s="64"/>
      <c r="I195" s="122"/>
      <c r="J195" s="5"/>
      <c r="K195" s="2"/>
      <c r="L195" s="4" t="s">
        <v>16</v>
      </c>
      <c r="M195" s="17"/>
      <c r="N195" s="17"/>
      <c r="O195" s="17"/>
      <c r="P195" s="17"/>
      <c r="Q195" s="17"/>
      <c r="R195" s="12"/>
      <c r="S195" s="5"/>
      <c r="T195" s="5"/>
      <c r="U195" s="5"/>
      <c r="V195" s="5"/>
      <c r="W195" s="67"/>
      <c r="X195" s="132"/>
      <c r="Y195" s="132"/>
      <c r="Z195" s="132"/>
      <c r="AA195" s="62"/>
    </row>
    <row r="196" spans="1:27" x14ac:dyDescent="0.2">
      <c r="A196" s="31"/>
      <c r="B196" s="62"/>
      <c r="C196" s="62"/>
      <c r="D196" s="2"/>
      <c r="E196" s="2"/>
      <c r="F196" s="2"/>
      <c r="G196" s="63"/>
      <c r="H196" s="63"/>
      <c r="I196" s="62"/>
      <c r="J196" s="61"/>
      <c r="K196" s="13"/>
      <c r="L196" s="13"/>
      <c r="M196" s="2"/>
      <c r="N196" s="2"/>
      <c r="O196" s="3"/>
      <c r="P196" s="2"/>
      <c r="Q196" s="3"/>
      <c r="U196" s="3"/>
      <c r="V196" s="3"/>
      <c r="W196" s="3"/>
    </row>
    <row r="197" spans="1:27" x14ac:dyDescent="0.2">
      <c r="A197" s="31"/>
      <c r="B197" s="62"/>
      <c r="C197" s="62"/>
      <c r="D197" s="2"/>
      <c r="E197" s="2"/>
      <c r="F197" s="2"/>
      <c r="G197" s="63"/>
      <c r="H197" s="63"/>
      <c r="I197" s="62"/>
      <c r="J197" s="61"/>
      <c r="K197" s="13"/>
      <c r="L197" s="13"/>
      <c r="M197" s="2"/>
      <c r="N197" s="2"/>
      <c r="O197" s="3"/>
      <c r="P197" s="2"/>
      <c r="Q197" s="3"/>
      <c r="U197" s="3"/>
      <c r="V197" s="3"/>
      <c r="W197" s="3"/>
    </row>
    <row r="198" spans="1:27" ht="13.5" x14ac:dyDescent="0.25">
      <c r="A198" s="35" t="s">
        <v>43</v>
      </c>
      <c r="B198" s="123"/>
      <c r="C198" s="123"/>
      <c r="D198" s="18"/>
      <c r="E198" s="172" t="s">
        <v>41</v>
      </c>
      <c r="F198" s="172"/>
      <c r="G198" s="172"/>
      <c r="H198" s="172"/>
      <c r="I198" s="123"/>
      <c r="J198" s="59"/>
      <c r="K198" s="2"/>
      <c r="L198" s="2"/>
      <c r="M198" s="2"/>
      <c r="N198" s="2"/>
      <c r="O198" s="3"/>
      <c r="P198" s="2"/>
      <c r="Q198" s="3"/>
      <c r="U198" s="3"/>
      <c r="V198" s="3"/>
      <c r="W198" s="3"/>
    </row>
    <row r="199" spans="1:27" ht="13.5" x14ac:dyDescent="0.25">
      <c r="A199" s="36"/>
      <c r="B199" s="123"/>
      <c r="C199" s="123"/>
      <c r="D199" s="19"/>
      <c r="E199" s="18" t="s">
        <v>46</v>
      </c>
      <c r="F199" s="20"/>
      <c r="G199" s="20"/>
      <c r="H199" s="20"/>
      <c r="I199" s="124"/>
      <c r="J199" s="20"/>
      <c r="K199" s="2"/>
      <c r="L199" s="2"/>
      <c r="M199" s="2"/>
      <c r="N199" s="2"/>
      <c r="O199" s="3"/>
      <c r="P199" s="2"/>
      <c r="Q199" s="3"/>
      <c r="U199" s="3"/>
      <c r="V199" s="3"/>
      <c r="W199" s="3"/>
    </row>
    <row r="200" spans="1:27" ht="13.5" x14ac:dyDescent="0.25">
      <c r="A200" s="37"/>
      <c r="B200" s="124"/>
      <c r="C200" s="124"/>
      <c r="D200" s="21"/>
      <c r="E200" s="18" t="s">
        <v>47</v>
      </c>
      <c r="F200" s="20"/>
      <c r="G200" s="20"/>
      <c r="H200" s="20"/>
      <c r="I200" s="124"/>
      <c r="J200" s="20"/>
      <c r="K200" s="2"/>
      <c r="L200" s="2"/>
      <c r="M200" s="2"/>
      <c r="N200" s="2"/>
      <c r="O200" s="3"/>
      <c r="P200" s="2"/>
      <c r="Q200" s="3"/>
      <c r="U200" s="3"/>
      <c r="V200" s="3"/>
      <c r="W200" s="3"/>
    </row>
    <row r="201" spans="1:27" ht="13.5" x14ac:dyDescent="0.25">
      <c r="A201" s="37"/>
      <c r="B201" s="124"/>
      <c r="C201" s="124"/>
      <c r="D201" s="21"/>
      <c r="E201" s="18" t="s">
        <v>48</v>
      </c>
      <c r="F201" s="20"/>
      <c r="G201" s="20"/>
      <c r="H201" s="20"/>
      <c r="I201" s="124"/>
      <c r="J201" s="20"/>
      <c r="K201" s="2"/>
      <c r="L201" s="2"/>
      <c r="M201" s="2"/>
      <c r="N201" s="2"/>
      <c r="O201" s="3"/>
      <c r="P201" s="2"/>
      <c r="Q201" s="3"/>
      <c r="U201" s="3"/>
      <c r="V201" s="3"/>
      <c r="W201" s="3"/>
    </row>
    <row r="202" spans="1:27" ht="13.5" thickBot="1" x14ac:dyDescent="0.25">
      <c r="A202" s="38"/>
      <c r="B202" s="125"/>
      <c r="C202" s="125"/>
      <c r="D202" s="39"/>
      <c r="E202" s="39"/>
      <c r="F202" s="39"/>
      <c r="G202" s="39"/>
      <c r="H202" s="39"/>
      <c r="I202" s="125"/>
      <c r="J202" s="39"/>
      <c r="K202" s="40"/>
      <c r="L202" s="40"/>
      <c r="M202" s="39"/>
      <c r="N202" s="39"/>
      <c r="O202" s="41"/>
      <c r="P202" s="39"/>
      <c r="Q202" s="41"/>
      <c r="R202" s="42"/>
      <c r="S202" s="41"/>
      <c r="T202" s="41"/>
      <c r="U202" s="41"/>
      <c r="V202" s="41"/>
      <c r="W202" s="41"/>
      <c r="X202" s="133"/>
      <c r="Y202" s="133"/>
      <c r="Z202" s="133"/>
      <c r="AA202" s="42"/>
    </row>
    <row r="205" spans="1:27" x14ac:dyDescent="0.2">
      <c r="L205" s="13"/>
    </row>
  </sheetData>
  <dataConsolidate/>
  <mergeCells count="21">
    <mergeCell ref="E198:H198"/>
    <mergeCell ref="A1:D3"/>
    <mergeCell ref="K10:L10"/>
    <mergeCell ref="D10:F10"/>
    <mergeCell ref="A10:A11"/>
    <mergeCell ref="B10:B11"/>
    <mergeCell ref="C10:C11"/>
    <mergeCell ref="G10:I10"/>
    <mergeCell ref="X10:AA10"/>
    <mergeCell ref="R10:R11"/>
    <mergeCell ref="S10:S11"/>
    <mergeCell ref="U10:U11"/>
    <mergeCell ref="T10:T11"/>
    <mergeCell ref="V10:V11"/>
    <mergeCell ref="W10:W11"/>
    <mergeCell ref="N6:P6"/>
    <mergeCell ref="J1:R1"/>
    <mergeCell ref="J10:J11"/>
    <mergeCell ref="Q10:Q11"/>
    <mergeCell ref="M10:P10"/>
    <mergeCell ref="E2:Q2"/>
  </mergeCells>
  <phoneticPr fontId="2" type="noConversion"/>
  <conditionalFormatting sqref="N12:N184">
    <cfRule type="duplicateValues" dxfId="8" priority="7"/>
  </conditionalFormatting>
  <conditionalFormatting sqref="N12:N184">
    <cfRule type="duplicateValues" dxfId="7" priority="8"/>
    <cfRule type="duplicateValues" dxfId="6" priority="9"/>
  </conditionalFormatting>
  <conditionalFormatting sqref="M94">
    <cfRule type="duplicateValues" dxfId="5" priority="4"/>
  </conditionalFormatting>
  <conditionalFormatting sqref="M94">
    <cfRule type="duplicateValues" dxfId="4" priority="5"/>
    <cfRule type="duplicateValues" dxfId="3" priority="6"/>
  </conditionalFormatting>
  <conditionalFormatting sqref="M169 O169:R169">
    <cfRule type="duplicateValues" dxfId="2" priority="1"/>
  </conditionalFormatting>
  <conditionalFormatting sqref="M169 O169:R169">
    <cfRule type="duplicateValues" dxfId="1" priority="2"/>
    <cfRule type="duplicateValues" dxfId="0" priority="3"/>
  </conditionalFormatting>
  <printOptions horizontalCentered="1"/>
  <pageMargins left="0" right="0" top="0.78740157480314965" bottom="0.39370078740157483" header="0" footer="0.43307086614173229"/>
  <pageSetup paperSize="5" scale="88" fitToHeight="0" orientation="landscape" blackAndWhite="1" r:id="rId1"/>
  <headerFooter alignWithMargins="0">
    <oddFooter xml:space="preserve">&amp;R&amp;11H&amp;10oja No. &amp;U&amp;P&amp;U de &amp;U&amp;N 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Listas!$C$2:$C$4</xm:f>
          </x14:formula1>
          <xm:sqref>T12</xm:sqref>
        </x14:dataValidation>
        <x14:dataValidation type="list" allowBlank="1" showInputMessage="1" showErrorMessage="1">
          <x14:formula1>
            <xm:f>Listas!$A$2:$A$10</xm:f>
          </x14:formula1>
          <xm:sqref>S12:S184</xm:sqref>
        </x14:dataValidation>
        <x14:dataValidation type="list" allowBlank="1" showInputMessage="1" showErrorMessage="1">
          <x14:formula1>
            <xm:f>Listas!$C$2:$C$3</xm:f>
          </x14:formula1>
          <xm:sqref>T13:T184</xm:sqref>
        </x14:dataValidation>
        <x14:dataValidation type="list" allowBlank="1" showInputMessage="1" showErrorMessage="1">
          <x14:formula1>
            <xm:f>Listas!$E$2:$E$6</xm:f>
          </x14:formula1>
          <xm:sqref>U12:U184</xm:sqref>
        </x14:dataValidation>
        <x14:dataValidation type="list" allowBlank="1" showInputMessage="1" showErrorMessage="1">
          <x14:formula1>
            <xm:f>Listas!$G$2:$G$5</xm:f>
          </x14:formula1>
          <xm:sqref>V12:V184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7" workbookViewId="0">
      <selection activeCell="A18" sqref="A18"/>
    </sheetView>
  </sheetViews>
  <sheetFormatPr baseColWidth="10" defaultRowHeight="12.75" x14ac:dyDescent="0.2"/>
  <cols>
    <col min="1" max="1" width="115.140625" style="47" customWidth="1"/>
    <col min="2" max="16384" width="11.42578125" style="47"/>
  </cols>
  <sheetData>
    <row r="1" spans="1:11" s="44" customFormat="1" ht="20.25" x14ac:dyDescent="0.2">
      <c r="A1" s="58" t="s">
        <v>19</v>
      </c>
      <c r="H1" s="45"/>
      <c r="J1" s="45"/>
    </row>
    <row r="2" spans="1:11" x14ac:dyDescent="0.2">
      <c r="A2" s="46"/>
    </row>
    <row r="3" spans="1:11" x14ac:dyDescent="0.2">
      <c r="A3" s="46"/>
    </row>
    <row r="4" spans="1:11" s="50" customFormat="1" ht="14.25" customHeight="1" x14ac:dyDescent="0.2">
      <c r="A4" s="49" t="s">
        <v>20</v>
      </c>
    </row>
    <row r="5" spans="1:11" s="50" customFormat="1" ht="29.25" x14ac:dyDescent="0.2">
      <c r="A5" s="51" t="s">
        <v>54</v>
      </c>
    </row>
    <row r="6" spans="1:11" s="50" customFormat="1" ht="29.25" x14ac:dyDescent="0.2">
      <c r="A6" s="51" t="s">
        <v>55</v>
      </c>
    </row>
    <row r="7" spans="1:11" s="50" customFormat="1" ht="43.5" x14ac:dyDescent="0.2">
      <c r="A7" s="51" t="s">
        <v>56</v>
      </c>
    </row>
    <row r="8" spans="1:11" s="50" customFormat="1" ht="29.25" x14ac:dyDescent="0.2">
      <c r="A8" s="51" t="s">
        <v>57</v>
      </c>
    </row>
    <row r="9" spans="1:11" s="52" customFormat="1" ht="29.25" x14ac:dyDescent="0.2">
      <c r="A9" s="51" t="s">
        <v>58</v>
      </c>
      <c r="H9" s="53"/>
      <c r="J9" s="53"/>
      <c r="K9" s="54"/>
    </row>
    <row r="10" spans="1:11" s="50" customFormat="1" ht="14.25" customHeight="1" x14ac:dyDescent="0.2">
      <c r="A10" s="51" t="s">
        <v>52</v>
      </c>
    </row>
    <row r="11" spans="1:11" s="50" customFormat="1" ht="14.25" customHeight="1" x14ac:dyDescent="0.2">
      <c r="A11" s="51" t="s">
        <v>53</v>
      </c>
    </row>
    <row r="12" spans="1:11" s="50" customFormat="1" ht="29.25" x14ac:dyDescent="0.2">
      <c r="A12" s="51" t="s">
        <v>59</v>
      </c>
    </row>
    <row r="13" spans="1:11" s="50" customFormat="1" ht="43.5" x14ac:dyDescent="0.2">
      <c r="A13" s="51" t="s">
        <v>109</v>
      </c>
    </row>
    <row r="14" spans="1:11" s="50" customFormat="1" ht="42.75" x14ac:dyDescent="0.2">
      <c r="A14" s="49" t="s">
        <v>21</v>
      </c>
    </row>
    <row r="15" spans="1:11" s="50" customFormat="1" ht="28.5" x14ac:dyDescent="0.2">
      <c r="A15" s="49" t="s">
        <v>22</v>
      </c>
    </row>
    <row r="16" spans="1:11" s="50" customFormat="1" ht="28.5" x14ac:dyDescent="0.2">
      <c r="A16" s="49" t="s">
        <v>23</v>
      </c>
    </row>
    <row r="17" spans="1:1" s="50" customFormat="1" ht="15" x14ac:dyDescent="0.2">
      <c r="A17" s="51" t="s">
        <v>102</v>
      </c>
    </row>
    <row r="18" spans="1:1" s="50" customFormat="1" ht="43.5" x14ac:dyDescent="0.2">
      <c r="A18" s="51" t="s">
        <v>60</v>
      </c>
    </row>
    <row r="19" spans="1:1" s="50" customFormat="1" ht="43.5" x14ac:dyDescent="0.2">
      <c r="A19" s="51" t="s">
        <v>61</v>
      </c>
    </row>
    <row r="20" spans="1:1" s="50" customFormat="1" ht="15" x14ac:dyDescent="0.2">
      <c r="A20" s="51" t="s">
        <v>100</v>
      </c>
    </row>
    <row r="21" spans="1:1" s="50" customFormat="1" ht="29.25" x14ac:dyDescent="0.2">
      <c r="A21" s="51" t="s">
        <v>101</v>
      </c>
    </row>
    <row r="22" spans="1:1" s="50" customFormat="1" ht="42.75" customHeight="1" x14ac:dyDescent="0.2">
      <c r="A22" s="49" t="s">
        <v>24</v>
      </c>
    </row>
    <row r="23" spans="1:1" s="50" customFormat="1" ht="64.5" customHeight="1" x14ac:dyDescent="0.2">
      <c r="A23" s="49" t="s">
        <v>25</v>
      </c>
    </row>
    <row r="24" spans="1:1" s="50" customFormat="1" ht="28.5" customHeight="1" x14ac:dyDescent="0.2">
      <c r="A24" s="49" t="s">
        <v>26</v>
      </c>
    </row>
    <row r="25" spans="1:1" s="50" customFormat="1" ht="14.25" x14ac:dyDescent="0.2">
      <c r="A25" s="49" t="s">
        <v>27</v>
      </c>
    </row>
    <row r="26" spans="1:1" s="50" customFormat="1" ht="42.75" customHeight="1" x14ac:dyDescent="0.2">
      <c r="A26" s="49" t="s">
        <v>28</v>
      </c>
    </row>
    <row r="27" spans="1:1" s="50" customFormat="1" ht="18" customHeight="1" x14ac:dyDescent="0.2">
      <c r="A27" s="49" t="s">
        <v>65</v>
      </c>
    </row>
    <row r="28" spans="1:1" s="50" customFormat="1" ht="38.25" customHeight="1" x14ac:dyDescent="0.2">
      <c r="A28" s="49" t="s">
        <v>66</v>
      </c>
    </row>
    <row r="29" spans="1:1" ht="38.25" customHeight="1" x14ac:dyDescent="0.2">
      <c r="A29" s="56" t="s">
        <v>67</v>
      </c>
    </row>
    <row r="30" spans="1:1" s="69" customFormat="1" ht="38.25" customHeight="1" x14ac:dyDescent="0.2">
      <c r="A30" s="56" t="s">
        <v>103</v>
      </c>
    </row>
    <row r="31" spans="1:1" s="50" customFormat="1" ht="38.25" customHeight="1" x14ac:dyDescent="0.2">
      <c r="A31" s="49" t="s">
        <v>68</v>
      </c>
    </row>
    <row r="32" spans="1:1" s="50" customFormat="1" ht="38.25" customHeight="1" x14ac:dyDescent="0.2">
      <c r="A32" s="49" t="s">
        <v>108</v>
      </c>
    </row>
    <row r="33" spans="1:1" s="50" customFormat="1" ht="38.25" customHeight="1" x14ac:dyDescent="0.2">
      <c r="A33" s="55" t="s">
        <v>64</v>
      </c>
    </row>
    <row r="34" spans="1:1" s="50" customFormat="1" ht="38.25" customHeight="1" x14ac:dyDescent="0.2">
      <c r="A34" s="55" t="s">
        <v>69</v>
      </c>
    </row>
    <row r="35" spans="1:1" s="50" customFormat="1" ht="38.25" customHeight="1" x14ac:dyDescent="0.2">
      <c r="A35" s="55" t="s">
        <v>62</v>
      </c>
    </row>
    <row r="36" spans="1:1" s="50" customFormat="1" ht="38.25" customHeight="1" x14ac:dyDescent="0.2">
      <c r="A36" s="55" t="s">
        <v>115</v>
      </c>
    </row>
    <row r="37" spans="1:1" ht="13.5" thickBot="1" x14ac:dyDescent="0.25">
      <c r="A37" s="48"/>
    </row>
  </sheetData>
  <phoneticPr fontId="2" type="noConversion"/>
  <printOptions horizontalCentered="1"/>
  <pageMargins left="0.78740157480314965" right="0.78740157480314965" top="0.98425196850393704" bottom="0.98425196850393704" header="0" footer="0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G21" sqref="G21"/>
    </sheetView>
  </sheetViews>
  <sheetFormatPr baseColWidth="10" defaultRowHeight="12.75" x14ac:dyDescent="0.2"/>
  <cols>
    <col min="1" max="1" width="13.85546875" bestFit="1" customWidth="1"/>
    <col min="2" max="2" width="4" customWidth="1"/>
    <col min="3" max="3" width="15.85546875" bestFit="1" customWidth="1"/>
    <col min="4" max="4" width="3.5703125" customWidth="1"/>
    <col min="5" max="5" width="17.85546875" bestFit="1" customWidth="1"/>
    <col min="6" max="6" width="6.7109375" customWidth="1"/>
    <col min="7" max="7" width="34.42578125" bestFit="1" customWidth="1"/>
    <col min="8" max="8" width="5.28515625" customWidth="1"/>
    <col min="9" max="9" width="13.85546875" bestFit="1" customWidth="1"/>
    <col min="10" max="10" width="6.140625" customWidth="1"/>
    <col min="12" max="12" width="6.28515625" customWidth="1"/>
  </cols>
  <sheetData>
    <row r="1" spans="1:7" x14ac:dyDescent="0.2">
      <c r="A1" s="57" t="s">
        <v>72</v>
      </c>
      <c r="C1" s="57" t="s">
        <v>49</v>
      </c>
      <c r="E1" s="57" t="s">
        <v>82</v>
      </c>
      <c r="G1" s="57" t="s">
        <v>71</v>
      </c>
    </row>
    <row r="2" spans="1:7" x14ac:dyDescent="0.2">
      <c r="A2" s="47" t="s">
        <v>77</v>
      </c>
      <c r="C2" s="47" t="s">
        <v>88</v>
      </c>
      <c r="E2" t="s">
        <v>85</v>
      </c>
      <c r="G2" s="47" t="s">
        <v>70</v>
      </c>
    </row>
    <row r="3" spans="1:7" x14ac:dyDescent="0.2">
      <c r="A3" s="47" t="s">
        <v>76</v>
      </c>
      <c r="C3" s="47" t="s">
        <v>110</v>
      </c>
      <c r="E3" t="s">
        <v>87</v>
      </c>
      <c r="G3" s="47" t="s">
        <v>112</v>
      </c>
    </row>
    <row r="4" spans="1:7" x14ac:dyDescent="0.2">
      <c r="A4" s="47" t="s">
        <v>73</v>
      </c>
      <c r="C4" s="47" t="s">
        <v>111</v>
      </c>
      <c r="E4" t="s">
        <v>83</v>
      </c>
      <c r="G4" s="47" t="s">
        <v>113</v>
      </c>
    </row>
    <row r="5" spans="1:7" x14ac:dyDescent="0.2">
      <c r="A5" s="47" t="s">
        <v>75</v>
      </c>
      <c r="E5" t="s">
        <v>84</v>
      </c>
      <c r="G5" s="47"/>
    </row>
    <row r="6" spans="1:7" x14ac:dyDescent="0.2">
      <c r="A6" s="47" t="s">
        <v>81</v>
      </c>
      <c r="E6" t="s">
        <v>86</v>
      </c>
    </row>
    <row r="7" spans="1:7" x14ac:dyDescent="0.2">
      <c r="A7" s="47" t="s">
        <v>74</v>
      </c>
    </row>
    <row r="8" spans="1:7" x14ac:dyDescent="0.2">
      <c r="A8" s="47" t="s">
        <v>78</v>
      </c>
    </row>
    <row r="9" spans="1:7" x14ac:dyDescent="0.2">
      <c r="A9" s="47" t="s">
        <v>80</v>
      </c>
    </row>
    <row r="10" spans="1:7" x14ac:dyDescent="0.2">
      <c r="A10" s="47" t="s">
        <v>79</v>
      </c>
    </row>
  </sheetData>
  <sortState ref="A2:A10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rocesos" ma:contentTypeID="0x010100573F15B938A7B6429AEA0C0F1940861C0045BFD1C53663AD49BBF44BA50A824273" ma:contentTypeVersion="12" ma:contentTypeDescription="Crear nuevo documento." ma:contentTypeScope="" ma:versionID="3bdf8c8d2e4e93f8e31ae25e76d1e80f">
  <xsd:schema xmlns:xsd="http://www.w3.org/2001/XMLSchema" xmlns:xs="http://www.w3.org/2001/XMLSchema" xmlns:p="http://schemas.microsoft.com/office/2006/metadata/properties" xmlns:ns2="1d121436-e6f9-4fa4-bb3f-81f41704d615" xmlns:ns3="82ecf687-28d5-485b-a37e-d2c94b36a158" xmlns:ns4="aac6e9ca-a293-4c82-8e9f-9055b12d24a8" targetNamespace="http://schemas.microsoft.com/office/2006/metadata/properties" ma:root="true" ma:fieldsID="3d36f2b250b22e6dc7e44147c8ef86fe" ns2:_="" ns3:_="" ns4:_="">
    <xsd:import namespace="1d121436-e6f9-4fa4-bb3f-81f41704d615"/>
    <xsd:import namespace="82ecf687-28d5-485b-a37e-d2c94b36a158"/>
    <xsd:import namespace="aac6e9ca-a293-4c82-8e9f-9055b12d24a8"/>
    <xsd:element name="properties">
      <xsd:complexType>
        <xsd:sequence>
          <xsd:element name="documentManagement">
            <xsd:complexType>
              <xsd:all>
                <xsd:element ref="ns2:Año" minOccurs="0"/>
                <xsd:element ref="ns3:Autores" minOccurs="0"/>
                <xsd:element ref="ns3:Dependencia" minOccurs="0"/>
                <xsd:element ref="ns3:Fecha_x0020_del_x0020_Documento" minOccurs="0"/>
                <xsd:element ref="ns3:Formato_x0020_Documento" minOccurs="0"/>
                <xsd:element ref="ns3:Idioma_x0020_Documento" minOccurs="0"/>
                <xsd:element ref="ns3:Palabras_x0020_Claves" minOccurs="0"/>
                <xsd:element ref="ns3:Resumen_x0020_del_x0020_Documento" minOccurs="0"/>
                <xsd:element ref="ns2:Versión_x0020_Documento" minOccurs="0"/>
                <xsd:element ref="ns2:Macroproceso" minOccurs="0"/>
                <xsd:element ref="ns2:Proceso" minOccurs="0"/>
                <xsd:element ref="ns2:Nivel" minOccurs="0"/>
                <xsd:element ref="ns2:Nivel_x0020_Macroproceso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121436-e6f9-4fa4-bb3f-81f41704d615" elementFormDefault="qualified">
    <xsd:import namespace="http://schemas.microsoft.com/office/2006/documentManagement/types"/>
    <xsd:import namespace="http://schemas.microsoft.com/office/infopath/2007/PartnerControls"/>
    <xsd:element name="Año" ma:index="2" nillable="true" ma:displayName="Año" ma:default="2010" ma:format="Dropdown" ma:internalName="A_x00f1_o" ma:readOnly="false">
      <xsd:simpleType>
        <xsd:restriction base="dms:Choice"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</xsd:restriction>
      </xsd:simpleType>
    </xsd:element>
    <xsd:element name="Versión_x0020_Documento" ma:index="10" nillable="true" ma:displayName="Versión Documento" ma:format="Dropdown" ma:internalName="Versi_x00f3_n_x0020_Documento" ma:readOnly="false">
      <xsd:simpleType>
        <xsd:restriction base="dms:Choice">
          <xsd:enumeration value="Definitiva"/>
          <xsd:enumeration value="En Estudio"/>
          <xsd:enumeration value="Preliminar"/>
        </xsd:restriction>
      </xsd:simpleType>
    </xsd:element>
    <xsd:element name="Macroproceso" ma:index="11" nillable="true" ma:displayName="Macroproceso" ma:default="Direccionamiento Estratégico" ma:format="Dropdown" ma:internalName="Macroproceso" ma:readOnly="false">
      <xsd:simpleType>
        <xsd:restriction base="dms:Choice">
          <xsd:enumeration value="Direccionamiento Estratégico"/>
          <xsd:enumeration value="Coordinación de la Política Macroeconómica y Definición de la Política Fiscal"/>
          <xsd:enumeration value="Gestión Presupuestal de los Recursos de la Nación"/>
          <xsd:enumeration value="Administración de Recursos Económicos"/>
          <xsd:enumeration value="Intervención Económica"/>
          <xsd:enumeration value="Gestión Tecnológica"/>
          <xsd:enumeration value="Gestión Humana"/>
          <xsd:enumeration value="Gestión Financiera"/>
          <xsd:enumeration value="Gestión de Bienes y Servicios"/>
          <xsd:enumeration value="Gestión Jurídica"/>
          <xsd:enumeration value="Evaluación"/>
          <xsd:enumeration value="Gestión de Cliente"/>
          <xsd:enumeration value="Comunicación Estratégica"/>
          <xsd:enumeration value="Gestión Normativa"/>
          <xsd:enumeration value="Atención al Ciudadano y Derechos de Petición"/>
          <xsd:enumeration value="Gestión TIC y de la Información"/>
        </xsd:restriction>
      </xsd:simpleType>
    </xsd:element>
    <xsd:element name="Proceso" ma:index="12" nillable="true" ma:displayName="Proceso" ma:default="Est. 1.3 Gestión de Comunicaciones" ma:format="Dropdown" ma:internalName="Proceso" ma:readOnly="false">
      <xsd:simpleType>
        <xsd:restriction base="dms:Choice">
          <xsd:enumeration value="Est. 1.1 Formulación y Seguimiento a Planes institucionales y sectoriales"/>
          <xsd:enumeration value="Est. 1.1 Planeación estratégica sectorial e institucional"/>
          <xsd:enumeration value="Est. 1.2 Gestión de Relaciones con Inversionistas"/>
          <xsd:enumeration value="Est. 1.3 Gestión de Comunicaciones"/>
          <xsd:enumeration value="Est. 1.4 Administración del Sistema Único de Gestión"/>
          <xsd:enumeration value="Est. 1.4 Administración, mejoramiento e innovación del SUG"/>
          <xsd:enumeration value="Mis. 1.1 Coordinación y Seguimiento de la Política Macroeconómica y Fiscal"/>
          <xsd:enumeration value="Mis. 2.1 Programación Presupuestal de los recursos de la Nación"/>
          <xsd:enumeration value="Mis. 2.2 Administración y seguimiento a la ejecución presupuestal"/>
          <xsd:enumeration value="Mis. 3.1 Financiamiento Interno"/>
          <xsd:enumeration value="Mis. 3.2 Financiamiento a Entidades"/>
          <xsd:enumeration value="Mis. 3.3 Financiamiento con Organismos Multilaterales y Gobiernos"/>
          <xsd:enumeration value="Mis. 3.4 Gestión de Liquidez"/>
          <xsd:enumeration value="Mis. 3.5 Gestión de Ingresos, Pagos y Presentación de Estados Financieros"/>
          <xsd:enumeration value="Mis. 3.6 Administración de la Sobretasa de la Gasolina y ACPM"/>
          <xsd:enumeration value="Mis. 3.7 Gestión de exposición patrimonial de la Nación"/>
          <xsd:enumeration value="Mis. 3.7 Gestión de Particiones Estatales y Sistemas Cofinanciados de Transporte Masivo"/>
          <xsd:enumeration value="Mis. 3.8 Apoyo a la Estructuración de Proyectos para la Vinculación de Capital Privado en Sectores de Responsabilidad del Estado"/>
          <xsd:enumeration value="Mis. 3.9 Gestión de Bonos Pensionales"/>
          <xsd:enumeration value="Mis. 3.10 Gestión de Riesgo Fiscal"/>
          <xsd:enumeration value="Mis. 3.11 Apoyo, seguimiento y control del cubrimiento del pasivo pensional de las Entidades Territoriales"/>
          <xsd:enumeration value="Mis. 3.12 Financiamiento Externo"/>
          <xsd:enumeration value="Mis. 3.13 Administración del Sistema Integrado de Información Financiera (SIIF Nación)"/>
          <xsd:enumeration value="Mis. 3.14 Financiamiento Externo de la Nación y relaciones con Inversionistas"/>
          <xsd:enumeration value="Mis. 4.1 Asesoría Tributaria y Financiera a Entidades Territoriales"/>
          <xsd:enumeration value="Mis. 4.2 Monitoreo y Apoyo al Saneamiento Fiscal de Entidades Territoriales"/>
          <xsd:enumeration value="Mis. 4.3 Seguimiento al comportamiento financiero y fiscal del Sistema de Seguridad Social Integral"/>
          <xsd:enumeration value="Mis. 4.4 Expedición Normativa y Emisión de Conceptos"/>
          <xsd:enumeration value="Mis. 4.5 Coordinación de la Ejecución de la estrategia de Monitoreo, seguimiento y control al uso de recursos del Sistema General de Participaciones – SGP"/>
          <xsd:enumeration value="Mis. 4.6 Apoyo al Saneamiento Financiero Pensional de Entidades Estatales"/>
          <xsd:enumeration value="Mis. 4.7 Coordinación  y Seguimiento a los Asuntos Legislativos"/>
          <xsd:enumeration value="Mis.4.8 Viabilidad, monitoreo, seguimiento y evaluación de los Programas de Saneamiento Fiscal y Financiero de las Empresas Sociales del Estado"/>
          <xsd:enumeration value="Mis. 4.8 Viabilidad, monitoreo, seguimiento y evaluación de los Programas de Saneamiento Fiscal y Financiero de las Empresas Sociales del Estado"/>
          <xsd:enumeration value="Mis. 4.8 Viabilidad, modificación, monitoreo, seguimiento y evaluación de los Programas de Saneamiento Fiscal y Financiero de las Empresas Sociales del Estado"/>
          <xsd:enumeration value="Mis. 4.9 Participación en los Órganos Colegiados de Administración y Decisión del Sistema General de Regalías"/>
          <xsd:enumeration value="Apo. 1.1 Gestión de soluciones de software"/>
          <xsd:enumeration value="Apo. 1.2 Gestión y soporte  de la infraestructura tecnológica  y servicios tecnológicos"/>
          <xsd:enumeration value="Apo. 2.1 Administración de Planta de Personal"/>
          <xsd:enumeration value="Apo. 2.1 Administración de Personal"/>
          <xsd:enumeration value="Apo. 2.2 Desarrollo de Personal"/>
          <xsd:enumeration value="Apo. 2.3 Gestión de Comisión Interior o Exterior"/>
          <xsd:enumeration value="Apo. 2.4 Generación de la Nómina"/>
          <xsd:enumeration value="Apo. 2.5 Control Disciplinario Interno"/>
          <xsd:enumeration value="Apo. 3.1 Gestión Presupuestal del MHCP y del Marco de Gasto de Mediano Plazo del Sector Hacienda"/>
          <xsd:enumeration value="Apo. 3.2 Registro presupuestal y contable y pago de las obligaciones del MHCP"/>
          <xsd:enumeration value="Apo. 3.3 Preparación y presentación de los Estados Financieros del Ministerio de Hacienda y Crédito"/>
          <xsd:enumeration value="Apo. 4.1 Adquisición de Bienes y Servicios"/>
          <xsd:enumeration value="Apo. 4.2 Administración de Bienes y Servicios"/>
          <xsd:enumeration value="Apo. 4.3 Gestión de Información"/>
          <xsd:enumeration value="Apo. 4.4 Planeación y Gestión de Proyectos con Fondos de Organismos Multilaterales de Crédito"/>
          <xsd:enumeration value="Apo. 4.5 Gestión Ambiental"/>
          <xsd:enumeration value="Apo. 5.1 Defensa Judicial, pago de sentencias y conciliaciones"/>
          <xsd:enumeration value="Apo. 5.2 Atención a Derechos de Petición y Emisión de Conceptos Jurídicos"/>
          <xsd:enumeration value="Apo. 5.3 Cartera"/>
          <xsd:enumeration value="Eva. 1.1 Evaluación Independiente"/>
          <xsd:enumeration value="Esp. 1.1 Gestión de Servicio al Cliente"/>
          <xsd:enumeration value="Esp. 1.1 Atención al ciudadano e instituciones"/>
          <xsd:enumeration value="Mis.5.1 Expedición Normativa y Emisión de Conceptos"/>
          <xsd:enumeration value="Mis.5.2 Coordinación  y Seguimiento a los Asuntos Legislativos"/>
          <xsd:enumeration value="Apo.6.1 Atención al ciudadano e instituciones"/>
          <xsd:enumeration value="Apo.6.2 Atención a Derechos de Petición y Emisión de Conceptos Jurídicos"/>
          <xsd:enumeration value="Eva.1.2 Control Disciplinario Interno"/>
          <xsd:enumeration value="Apo.1.4 Gestión de Información"/>
          <xsd:enumeration value="Est.2.1 Gestión de Comunicaciones"/>
          <xsd:enumeration value="Apo.6.3 Gestión de Biblioteca"/>
          <xsd:enumeration value="Est.1.4 Administración y mejoramiento del SUG"/>
        </xsd:restriction>
      </xsd:simpleType>
    </xsd:element>
    <xsd:element name="Nivel" ma:index="13" nillable="true" ma:displayName="Nivel" ma:decimals="0" ma:internalName="Nivel" ma:readOnly="false" ma:percentage="FALSE">
      <xsd:simpleType>
        <xsd:restriction base="dms:Number"/>
      </xsd:simpleType>
    </xsd:element>
    <xsd:element name="Nivel_x0020_Macroproceso" ma:index="14" nillable="true" ma:displayName="Nivel Macroproceso" ma:decimals="0" ma:description="Para odenar la publicación de los macroprocesos:&#10;0 = Direccionamiento Estratégico&#10;1 = Coordinación y seg. de la política Macroeconómica y fiscal.&#10;2 = Gestión presupuestal de las entidades públicas.&#10;3 = Administración de recursos económicos&#10;4 = Intervención económica&#10;5 = Gestión Tecnológica&#10;6 = Gestión Humana&#10;7 = Gestión Financiera&#10;8 = Gestión de Bienes y Servicios&#10;9 = Gestión Jurídica&#10;10 = Evaluación&#10;11 = Gestión del Cliente" ma:internalName="Nivel_x0020_Macroproceso" ma:readOnly="false" ma:percentage="FALSE">
      <xsd:simpleType>
        <xsd:restriction base="dms:Number">
          <xsd:maxInclusive value="11"/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ecf687-28d5-485b-a37e-d2c94b36a158" elementFormDefault="qualified">
    <xsd:import namespace="http://schemas.microsoft.com/office/2006/documentManagement/types"/>
    <xsd:import namespace="http://schemas.microsoft.com/office/infopath/2007/PartnerControls"/>
    <xsd:element name="Autores" ma:index="3" nillable="true" ma:displayName="Autores" ma:list="UserInfo" ma:SharePointGroup="0" ma:internalName="Autores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pendencia" ma:index="4" nillable="true" ma:displayName="Dependencia" ma:format="Dropdown" ma:internalName="Dependencia" ma:readOnly="false">
      <xsd:simpleType>
        <xsd:restriction base="dms:Choice">
          <xsd:enumeration value="Despacho del Ministro de Hacienda y Cr. Pbco"/>
          <xsd:enumeration value="Dirección Administrativa"/>
          <xsd:enumeration value="Dirección de Tecnología"/>
          <xsd:enumeration value="Dirección General de Apoyo Fiscal"/>
          <xsd:enumeration value="Dirección General de Cr. Pbco. y del Tesoro Nal."/>
          <xsd:enumeration value="Dirección General de Política Macroeconómica"/>
          <xsd:enumeration value="Dirección General de Reg. Eco. de la Seguridad Social"/>
          <xsd:enumeration value="Dirección General de Regulación Financiera"/>
          <xsd:enumeration value="Dirección General de Presupuesto público Nacional"/>
          <xsd:enumeration value="Oficina de Control Disciplinario Interno"/>
          <xsd:enumeration value="Secretaría General"/>
          <xsd:enumeration value="Viceministerio General"/>
          <xsd:enumeration value="Viceministerio Técnico"/>
        </xsd:restriction>
      </xsd:simpleType>
    </xsd:element>
    <xsd:element name="Fecha_x0020_del_x0020_Documento" ma:index="5" nillable="true" ma:displayName="Fecha del Documento" ma:format="DateOnly" ma:internalName="Fecha_x0020_del_x0020_Documento" ma:readOnly="false">
      <xsd:simpleType>
        <xsd:restriction base="dms:DateTime"/>
      </xsd:simpleType>
    </xsd:element>
    <xsd:element name="Formato_x0020_Documento" ma:index="6" nillable="true" ma:displayName="Formato Documento" ma:format="Dropdown" ma:internalName="Formato_x0020_Documento" ma:readOnly="false">
      <xsd:simpleType>
        <xsd:restriction base="dms:Choice">
          <xsd:enumeration value="DOC"/>
          <xsd:enumeration value="PPT"/>
          <xsd:enumeration value="XLS"/>
          <xsd:enumeration value="PDF"/>
          <xsd:enumeration value="Outlook"/>
        </xsd:restriction>
      </xsd:simpleType>
    </xsd:element>
    <xsd:element name="Idioma_x0020_Documento" ma:index="7" nillable="true" ma:displayName="Idioma Documento" ma:default="Español" ma:format="Dropdown" ma:internalName="Idioma_x0020_Documento" ma:readOnly="false">
      <xsd:simpleType>
        <xsd:restriction base="dms:Choice">
          <xsd:enumeration value="Español"/>
          <xsd:enumeration value="Inglés"/>
          <xsd:enumeration value="Francés"/>
          <xsd:enumeration value="Alemán"/>
          <xsd:enumeration value="Japonés"/>
        </xsd:restriction>
      </xsd:simpleType>
    </xsd:element>
    <xsd:element name="Palabras_x0020_Claves" ma:index="8" nillable="true" ma:displayName="Palabras Claves" ma:internalName="Palabras_x0020_Claves" ma:readOnly="false">
      <xsd:simpleType>
        <xsd:restriction base="dms:Note">
          <xsd:maxLength value="255"/>
        </xsd:restriction>
      </xsd:simpleType>
    </xsd:element>
    <xsd:element name="Resumen_x0020_del_x0020_Documento" ma:index="9" nillable="true" ma:displayName="Resumen del Documento" ma:internalName="Resumen_x0020_del_x0020_Documento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c6e9ca-a293-4c82-8e9f-9055b12d24a8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ato_x0020_Documento xmlns="82ecf687-28d5-485b-a37e-d2c94b36a158" xsi:nil="true"/>
    <Nivel_x0020_Macroproceso xmlns="1d121436-e6f9-4fa4-bb3f-81f41704d615" xsi:nil="true"/>
    <Macroproceso xmlns="1d121436-e6f9-4fa4-bb3f-81f41704d615">Gestión TIC y de la Información</Macroproceso>
    <Proceso xmlns="1d121436-e6f9-4fa4-bb3f-81f41704d615">Apo.1.4 Gestión de Información</Proceso>
    <Autores xmlns="82ecf687-28d5-485b-a37e-d2c94b36a158">
      <UserInfo>
        <DisplayName/>
        <AccountId xsi:nil="true"/>
        <AccountType/>
      </UserInfo>
    </Autores>
    <Idioma_x0020_Documento xmlns="82ecf687-28d5-485b-a37e-d2c94b36a158">Español</Idioma_x0020_Documento>
    <Dependencia xmlns="82ecf687-28d5-485b-a37e-d2c94b36a158" xsi:nil="true"/>
    <Fecha_x0020_del_x0020_Documento xmlns="82ecf687-28d5-485b-a37e-d2c94b36a158" xsi:nil="true"/>
    <Palabras_x0020_Claves xmlns="82ecf687-28d5-485b-a37e-d2c94b36a158" xsi:nil="true"/>
    <Resumen_x0020_del_x0020_Documento xmlns="82ecf687-28d5-485b-a37e-d2c94b36a158" xsi:nil="true"/>
    <Nivel xmlns="1d121436-e6f9-4fa4-bb3f-81f41704d615">110</Nivel>
    <Versión_x0020_Documento xmlns="1d121436-e6f9-4fa4-bb3f-81f41704d615" xsi:nil="true"/>
    <Año xmlns="1d121436-e6f9-4fa4-bb3f-81f41704d615">2010</Año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6CCE04B9-DF29-4B91-A500-568F375716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121436-e6f9-4fa4-bb3f-81f41704d615"/>
    <ds:schemaRef ds:uri="82ecf687-28d5-485b-a37e-d2c94b36a158"/>
    <ds:schemaRef ds:uri="aac6e9ca-a293-4c82-8e9f-9055b12d24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2D196F-1521-4D60-8A5E-189FD0FE5E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360AF4-5390-4504-BBDD-BDEF4D566803}">
  <ds:schemaRefs>
    <ds:schemaRef ds:uri="http://schemas.microsoft.com/office/2006/metadata/properties"/>
    <ds:schemaRef ds:uri="http://schemas.microsoft.com/office/infopath/2007/PartnerControls"/>
    <ds:schemaRef ds:uri="82ecf687-28d5-485b-a37e-d2c94b36a158"/>
    <ds:schemaRef ds:uri="1d121436-e6f9-4fa4-bb3f-81f41704d615"/>
  </ds:schemaRefs>
</ds:datastoreItem>
</file>

<file path=customXml/itemProps4.xml><?xml version="1.0" encoding="utf-8"?>
<ds:datastoreItem xmlns:ds="http://schemas.openxmlformats.org/officeDocument/2006/customXml" ds:itemID="{F89AF286-1869-4B65-B361-CFA1AD2CC87F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Inventario_Documental</vt:lpstr>
      <vt:lpstr>Instructivo</vt:lpstr>
      <vt:lpstr>Listas</vt:lpstr>
      <vt:lpstr>Inventario_Documental!Área_de_impresión</vt:lpstr>
      <vt:lpstr>Inventario_Documental!Títulos_a_imprimir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fjaramil</dc:creator>
  <cp:lastModifiedBy>Carlos Alfonso Carrillo Sanchez</cp:lastModifiedBy>
  <cp:lastPrinted>2017-09-12T20:03:51Z</cp:lastPrinted>
  <dcterms:created xsi:type="dcterms:W3CDTF">2002-05-27T22:02:27Z</dcterms:created>
  <dcterms:modified xsi:type="dcterms:W3CDTF">2022-03-23T12:30:56Z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Procesos</vt:lpwstr>
  </property>
  <property fmtid="{D5CDD505-2E9C-101B-9397-08002B2CF9AE}" pid="3" name="display_urn:schemas-microsoft-com:office:office#Editor">
    <vt:lpwstr>Jairo Piñeros Alfonso</vt:lpwstr>
  </property>
  <property fmtid="{D5CDD505-2E9C-101B-9397-08002B2CF9AE}" pid="4" name="TemplateUrl">
    <vt:lpwstr/>
  </property>
  <property fmtid="{D5CDD505-2E9C-101B-9397-08002B2CF9AE}" pid="5" name="Order">
    <vt:lpwstr>106200.000000000</vt:lpwstr>
  </property>
  <property fmtid="{D5CDD505-2E9C-101B-9397-08002B2CF9AE}" pid="6" name="xd_ProgID">
    <vt:lpwstr/>
  </property>
  <property fmtid="{D5CDD505-2E9C-101B-9397-08002B2CF9AE}" pid="7" name="display_urn:schemas-microsoft-com:office:office#Author">
    <vt:lpwstr>Eliana Ivette Albor Meza</vt:lpwstr>
  </property>
  <property fmtid="{D5CDD505-2E9C-101B-9397-08002B2CF9AE}" pid="8" name="_dlc_DocId">
    <vt:lpwstr>KR33XJ2DTYQK-62-3491</vt:lpwstr>
  </property>
  <property fmtid="{D5CDD505-2E9C-101B-9397-08002B2CF9AE}" pid="9" name="_dlc_DocIdItemGuid">
    <vt:lpwstr>1c845520-2c8c-48b1-93b3-4492601e34e4</vt:lpwstr>
  </property>
  <property fmtid="{D5CDD505-2E9C-101B-9397-08002B2CF9AE}" pid="10" name="_dlc_DocIdUrl">
    <vt:lpwstr>http://mintranet/sug/_layouts/DocIdRedir.aspx?ID=KR33XJ2DTYQK-62-3491, KR33XJ2DTYQK-62-3491</vt:lpwstr>
  </property>
  <property fmtid="{D5CDD505-2E9C-101B-9397-08002B2CF9AE}" pid="11" name="ContentTypeId">
    <vt:lpwstr>0x010100573F15B938A7B6429AEA0C0F1940861C0045BFD1C53663AD49BBF44BA50A824273</vt:lpwstr>
  </property>
</Properties>
</file>