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Z:\ADMINISTRACIÓN DEL PROCESO\Plan de Mejoramiento Archivistico\"/>
    </mc:Choice>
  </mc:AlternateContent>
  <xr:revisionPtr revIDLastSave="0" documentId="8_{E85F22BD-D992-49B0-91EC-48FFEE8C5868}" xr6:coauthVersionLast="45" xr6:coauthVersionMax="45" xr10:uidLastSave="{00000000-0000-0000-0000-000000000000}"/>
  <bookViews>
    <workbookView xWindow="-60" yWindow="-60" windowWidth="28920" windowHeight="15720" xr2:uid="{00000000-000D-0000-FFFF-FFFF00000000}"/>
  </bookViews>
  <sheets>
    <sheet name="PMA" sheetId="1" r:id="rId1"/>
    <sheet name="Instructivo PMA" sheetId="4" r:id="rId2"/>
  </sheets>
  <definedNames>
    <definedName name="_xlnm._FilterDatabase" localSheetId="0" hidden="1">PMA!$A$10:$T$80</definedName>
    <definedName name="_xlnm.Print_Titles" localSheetId="0">PMA!$8:$10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L19" i="1"/>
  <c r="I15" i="1"/>
  <c r="I20" i="1" l="1"/>
  <c r="I29" i="1"/>
  <c r="I16" i="1" l="1"/>
  <c r="I13" i="1"/>
  <c r="I11" i="1"/>
  <c r="I12" i="1"/>
  <c r="I14" i="1"/>
  <c r="I17" i="1"/>
  <c r="I18" i="1"/>
  <c r="I21" i="1"/>
  <c r="I22" i="1"/>
  <c r="I23" i="1"/>
  <c r="I24" i="1"/>
  <c r="I25" i="1"/>
  <c r="I26" i="1"/>
  <c r="I27" i="1"/>
  <c r="I28" i="1"/>
  <c r="I30" i="1"/>
  <c r="I31" i="1"/>
  <c r="I32" i="1"/>
  <c r="L11" i="1" l="1"/>
  <c r="I33" i="1" l="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L14" i="1" l="1"/>
  <c r="L39" i="1"/>
  <c r="L60" i="1" l="1"/>
  <c r="F80" i="1" s="1"/>
  <c r="L57" i="1"/>
  <c r="F79" i="1" s="1"/>
  <c r="L54" i="1"/>
  <c r="F78" i="1" s="1"/>
  <c r="L51" i="1"/>
  <c r="F77" i="1" s="1"/>
  <c r="L48" i="1"/>
  <c r="F76" i="1" s="1"/>
  <c r="L45" i="1"/>
  <c r="F75" i="1" s="1"/>
  <c r="L42" i="1"/>
  <c r="F74" i="1" s="1"/>
  <c r="F73" i="1"/>
  <c r="L36" i="1"/>
  <c r="F72" i="1" s="1"/>
  <c r="L33" i="1"/>
  <c r="F71" i="1" s="1"/>
  <c r="L30" i="1"/>
  <c r="F70" i="1" s="1"/>
  <c r="L27" i="1"/>
  <c r="F69" i="1" s="1"/>
  <c r="L24" i="1"/>
  <c r="F68" i="1" s="1"/>
  <c r="L21" i="1"/>
  <c r="F67" i="1" s="1"/>
  <c r="F66" i="1"/>
  <c r="L17" i="1"/>
  <c r="F65" i="1" s="1"/>
  <c r="F64" i="1"/>
  <c r="F63" i="1"/>
  <c r="E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<sst xmlns="http://schemas.openxmlformats.org/spreadsheetml/2006/main" count="274" uniqueCount="187">
  <si>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</si>
  <si>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</si>
  <si>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</si>
  <si>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</si>
  <si>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</si>
  <si>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</si>
  <si>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</si>
  <si>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</si>
  <si>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</si>
  <si>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</si>
  <si>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</si>
  <si>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</si>
  <si>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</si>
  <si>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</si>
  <si>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</si>
  <si>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</si>
  <si>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</si>
  <si>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</si>
  <si>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</si>
  <si>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</si>
  <si>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</si>
  <si>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</si>
  <si>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</si>
  <si>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</si>
  <si>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</si>
  <si>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</si>
  <si>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</si>
  <si>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</si>
  <si>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</si>
  <si>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</si>
  <si>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</si>
  <si>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</si>
  <si>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</si>
  <si>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</si>
  <si>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</si>
  <si>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</si>
  <si>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</si>
  <si>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</si>
  <si>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</si>
  <si>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</si>
  <si>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</si>
  <si>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</si>
  <si>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</si>
  <si>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</si>
  <si>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</si>
  <si>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</si>
  <si>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</si>
  <si>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</si>
  <si>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</si>
  <si>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</si>
  <si>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</si>
  <si>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</si>
  <si>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</si>
  <si>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</si>
  <si>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</si>
  <si>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 xml:space="preserve">ACCION 2 </t>
  </si>
  <si>
    <t>ACCION 3</t>
  </si>
  <si>
    <t>ACCION 4</t>
  </si>
  <si>
    <t>ACCION 5</t>
  </si>
  <si>
    <t>ACCION 6</t>
  </si>
  <si>
    <t>ACCION 7</t>
  </si>
  <si>
    <t>ACCION 8</t>
  </si>
  <si>
    <t>ACCION 9</t>
  </si>
  <si>
    <t>ACCION 10</t>
  </si>
  <si>
    <t>ACCION 11</t>
  </si>
  <si>
    <t>ACCION 12</t>
  </si>
  <si>
    <t>ACCION 13</t>
  </si>
  <si>
    <t>ACCION 14</t>
  </si>
  <si>
    <t>ACCION 15</t>
  </si>
  <si>
    <t>ACCION 16</t>
  </si>
  <si>
    <t>ACCION 17</t>
  </si>
  <si>
    <t>ACCION 18</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</si>
  <si>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</si>
  <si>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</si>
  <si>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</si>
  <si>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</si>
  <si>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</si>
  <si>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</si>
  <si>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</si>
  <si>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</si>
  <si>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</si>
  <si>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</si>
  <si>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</si>
  <si>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</si>
  <si>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</si>
  <si>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</si>
  <si>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</si>
  <si>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</si>
  <si>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</si>
  <si>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</si>
  <si>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</si>
  <si>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</si>
  <si>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</si>
  <si>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</si>
  <si>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</si>
  <si>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</si>
  <si>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</si>
  <si>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</si>
  <si>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</si>
  <si>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</si>
  <si>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</si>
  <si>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</si>
  <si>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Ministerio de Hacienda y Crédito Público</t>
  </si>
  <si>
    <t xml:space="preserve">Carlos Andrés Gil Santamaria </t>
  </si>
  <si>
    <t>Coordinador Grupo de Gestión de Información y de Relación con el Ciudadano</t>
  </si>
  <si>
    <t>899.999.090-2</t>
  </si>
  <si>
    <t>Iniciar la recepción de los archivos de gestión por oficina, conforme con el cronograma de entrega definido.</t>
  </si>
  <si>
    <t>Realizar asesorías a las oficinas productoras con acciones de mejora relacionadas a inventarios, cuando estas sean requeridas.</t>
  </si>
  <si>
    <t>Adelantar actividades de capacitación y sensibilización en los temas acordados</t>
  </si>
  <si>
    <t>Cronograma de entrega de documentos al archivo de gestión centralizado.</t>
  </si>
  <si>
    <t>Actas de Centralización de Archivos de Gestión</t>
  </si>
  <si>
    <t>Inventario documental en formato FUID</t>
  </si>
  <si>
    <t>Grupo de Gestión de Información y de Relación con El Ciudadano</t>
  </si>
  <si>
    <t>Oficio Informativo a las áreas</t>
  </si>
  <si>
    <t>Planillas Capacitaciones a la Oficina de Control Interno</t>
  </si>
  <si>
    <t>Informes de Auditoria Interna</t>
  </si>
  <si>
    <t>Secretaria General
Subdirección de Servicios y de Relación con el Ciudadano
Grupo de Gestión de Información y de Relación con el Ciudadano</t>
  </si>
  <si>
    <t>Grupo de Gestión de Información y de Relación con El Ciudadano
Oficina de Control Interno</t>
  </si>
  <si>
    <t>Oficina de Control Interno</t>
  </si>
  <si>
    <t>malla estructurada para la capacitación sobre Cultura del Servicio</t>
  </si>
  <si>
    <t>Piezas Informativas
Planillas de Asistencia</t>
  </si>
  <si>
    <t>Grupo de Gestión de Información y de Relación con El Ciudadano
Grupo de Competencias y Desarrollo Humano</t>
  </si>
  <si>
    <t>Incluir temas específicos de gestión documental en el Plan Institucional de Capacitación PIC para las futuras vigencias.</t>
  </si>
  <si>
    <t>Aprobar Plan de Capacitación Institucional - PIC</t>
  </si>
  <si>
    <t>Desarrollar un Proyecto de Inversión para la elaboración y convalidación de las Tablas de Valoración Documental de la Entidad.</t>
  </si>
  <si>
    <t>Ejecutar las acciones contractuales y administrativas correspondientes para la elaboración y convalidación ante el AGN de las Tablas de Valoración Documental, así como sus anexos.</t>
  </si>
  <si>
    <t>Realizar las actividades de clasificación y ordenación de los documentos entregados por las oficinas productoras, dentro de los tiempos definidos por el Grupo de Gestión de Información y de Relación con el Ciudadano para estas actividades.</t>
  </si>
  <si>
    <t>Diagnóstico de Necesidades</t>
  </si>
  <si>
    <t>malla estructurada para la capacitación</t>
  </si>
  <si>
    <t>Proyecto de Inversión</t>
  </si>
  <si>
    <t>Contrato para la elaboración de las Tablas de Valoración Documental del Ministerio</t>
  </si>
  <si>
    <t>Tablas de Valoración Documental
Certificado de Convalidación Tablas de Valoración Documental</t>
  </si>
  <si>
    <t>Expedientes de archivo debidamente Organizados</t>
  </si>
  <si>
    <t>Grupo de Gestión de Información y de Relación con El Ciudadano
Oficina Asesora de Planeación</t>
  </si>
  <si>
    <t>Grupo de Gestión de Información y de Relación con el Ciudadano
Área Contractual</t>
  </si>
  <si>
    <r>
      <rPr>
        <b/>
        <sz val="10"/>
        <rFont val="Arial"/>
        <family val="2"/>
      </rPr>
      <t xml:space="preserve">Capacitación del Personal de Archivo.
</t>
    </r>
    <r>
      <rPr>
        <sz val="10"/>
        <rFont val="Arial"/>
        <family val="2"/>
      </rPr>
      <t xml:space="preserve">
En el desarrollo de la visita se pudo constatar que la entidad no incorpora dentro del plan institucional de capacitación capacitaciones relacionados con temas de gestión documental. 
Al no contar con un programa de capacitación que se encuentre articulado con el esquema de capacitaciones institucional como el Plan institucional de capacitación PIC que incluya temas de la función archivística la entidad presuntamente incumple con lo señalado en el artículo 18 de la Ley 594 de 2000 y artículo 2.8.2.5.14 del Decreto 1080 de 2015.</t>
    </r>
  </si>
  <si>
    <r>
      <rPr>
        <b/>
        <sz val="10"/>
        <rFont val="Arial"/>
        <family val="2"/>
      </rPr>
      <t xml:space="preserve">Intervención de fondos documentales acumulados
</t>
    </r>
    <r>
      <rPr>
        <sz val="10"/>
        <rFont val="Arial"/>
        <family val="2"/>
      </rPr>
      <t xml:space="preserve">
La entidad no cuenta con la gran mayoría de los requisitos verificables para la organización de los fondos acumulados en marco del Acuerdo 004 de 2019 para la elaboración, aprobación, convalidación y registro del instrumento Tabla de valoración documental - TVD, en cumplimiento del Título VII, artículo 2.8.7.2.6 del Decreto 1080 de 2015.</t>
    </r>
  </si>
  <si>
    <r>
      <rPr>
        <b/>
        <sz val="10"/>
        <rFont val="Arial"/>
        <family val="2"/>
      </rPr>
      <t xml:space="preserve">Organización de los Archivos de gestión.
</t>
    </r>
    <r>
      <rPr>
        <sz val="10"/>
        <rFont val="Arial"/>
        <family val="2"/>
      </rPr>
      <t xml:space="preserve">
se evidencia que, aunque las dependencias administran sus archivos, los procesos de organización no se encuentran al 100% constatando que hay vigencias sin organizar.
En conclusión, la entidad presuntamente no cumple con la conformación de los archivos de gestión.</t>
    </r>
  </si>
  <si>
    <t>Solicitudes de Asesoría (sí se solicitan)</t>
  </si>
  <si>
    <t>Vincular en las áreas de conocimiento definidas en el Plan Institucional de Capacitación PIC 2022 temas de gestión documental.</t>
  </si>
  <si>
    <t>Elaborar propuesta Plan de Capacitación Institucional - PIC con temas de gestión documental</t>
  </si>
  <si>
    <t>Presentar el proyecto de inversión bajo la metodología del DNP, el cual incluya los aspectos tecnicoeconómicos necesarios para la elaboración y convalidación de las TVD.</t>
  </si>
  <si>
    <t>Elaborar y presentar para convalidación ante el AGN las Tablas de Valoración Documental del Ministerio de Hacienda y Crédito Público.</t>
  </si>
  <si>
    <t>Recibir en custodia y administración los archivos de gestión faltantes que son susceptibles de centralizar.</t>
  </si>
  <si>
    <t>Coordinar las fechas y actividades de entrega del archivo, con las oficinas productoras pendientes susceptibles a  centralizar.</t>
  </si>
  <si>
    <t>Realizar verificación y seguimiento de los archivos de gestión que no son susceptibles de centralización, en colaboración con la Oficina de Control Interno</t>
  </si>
  <si>
    <t xml:space="preserve">Acción 7 </t>
  </si>
  <si>
    <t>Enviar una comunicación interna, indicando a las oficinas productoras que no son susceptibles de centralización acerca de la responsabilidad de actualizar el inventario de sus archivos de gestión, indicando una periodicidad para remisión de estos al Grupo de Gestión de Información y de Relación con el Ciudadano.</t>
  </si>
  <si>
    <r>
      <t xml:space="preserve">Inventario único Documental — FUID.
</t>
    </r>
    <r>
      <rPr>
        <sz val="10"/>
        <rFont val="Arial"/>
        <family val="2"/>
      </rPr>
      <t>Se evidencia que la entidad aún no cuenta con el 100% de los inventarios documentales para los archivos de gestión, cuenta de ello se evidencia en algunas series documentales que hasta ahora las dependencias se encuentran haciendo entrega, como es el caso de la serie resoluciones que al momento de validar los inventarios para realizar una validación de los procesos técnicos no fue posible realizar, por cuanto hasta ahora se está procesando dicha serie para la vigencia 2019 -2021.
De acuerdo a lo expuesto anteriormente, y a no contar con la totalidad de los inventarios en archivo de gestión, la entidad presuntamente incumple con lo descrito en el artículo 7° del Acuerdo 042 de 2002 y Artículo 13 de la Ley 1712 de 2014 al no contar con la totalidad de los inventarios de la producción documental en los archivos de gestión.</t>
    </r>
  </si>
  <si>
    <t>Recibir en custodia y administración los nueve archivos de gestión faltantes que son susceptibles de centralizar.</t>
  </si>
  <si>
    <t>Realizar descripción en el FUID de los expedientes entregados por las oficinas productoras.</t>
  </si>
  <si>
    <t>Adelantar los planes de revisión interna por vigencia.</t>
  </si>
  <si>
    <t>Realizar verificación y seguimiento de los archivos de gestión que no son susceptibles de centralización.</t>
  </si>
  <si>
    <t>Identificar necesidades de capacitación en materia de gestión documental para la vigencia 2022 e incluir en el Plan Institucional de Capacitación.</t>
  </si>
  <si>
    <t>José Manuel Restrepo Abondano</t>
  </si>
  <si>
    <t>Cronograma</t>
  </si>
  <si>
    <t xml:space="preserve">Memorando 3-2022-011147 </t>
  </si>
  <si>
    <t>Pieza informativa</t>
  </si>
  <si>
    <t>Se desarrollo cronograma de transferencias</t>
  </si>
  <si>
    <t>Actas de Transferencia</t>
  </si>
  <si>
    <t xml:space="preserve">Se levantó inventario en estado natural de los archivos de gestión de las oficinas productoras, siendo este un requisito para la entrega en el proceso de centralización, por lo que todas las dependencias cuentan con inventario en estado natural.
</t>
  </si>
  <si>
    <t>El Grupo de Gestión de Información y de Relación con el Ciudadano, en conjunto con el Grupo de Competencias Y Desarrollo Humano, acordaron posibles temas de capacitación considerando las necesidades expresadas por las áreas del Ministerio.
Dentro de los temas identificados se seleccionaron dos, los cuales son necesarios para crear cultura en los servidores sobre los cambios tecnológicos que se acercan en la gestión documental de la Entidad, siendo estos la correcta interpretación y aplicación de las TRD y las mejoras del SGDEA (SIED) adoptado por este Ministerio.</t>
  </si>
  <si>
    <t xml:space="preserve"> -Malla estructurada capacitación Instrumentos Archivísticos
 -Malla estructurada capacitación SIED Evoluciona (2.0)</t>
  </si>
  <si>
    <t xml:space="preserve">Se registró el proyecto de inversión "Fortalecimiento de la Gestión Documental Institucional del Ministerio de Hacienda y Crédito Público" en el sistema SUIFP para viabilizarían del Departamento Nacional de Planeación DNP, el cual incluye, entre otras, la actividad "Elaborar y convalidar los instrumentos archivísticos que permitan intervenir el fondo acumulado de la entidad, así como sus respectivos anexos y documentos complementarios" </t>
  </si>
  <si>
    <t xml:space="preserve"> -Perfil del Proyecto
-Cadena de valor del Proyecto
-Anexo Técnico
-05_Reporte_Comparativo_ficha_BPIN_10052022
-Captura transferencia proyecto al Banco de Proyectos de Inversión.</t>
  </si>
  <si>
    <t>Se desarrollo cronograma de transferencias.</t>
  </si>
  <si>
    <t xml:space="preserve">* Inventarios
</t>
  </si>
  <si>
    <t>NA</t>
  </si>
  <si>
    <t>Informe de seguimiento</t>
  </si>
  <si>
    <t>IDEM respuesta Acción 1 T1</t>
  </si>
  <si>
    <t>IDEM respuesta Acción 1 T2</t>
  </si>
  <si>
    <t>Seguimiento efectuado con corte a 31 de agosto de 2022</t>
  </si>
  <si>
    <t xml:space="preserve">Meta cumplida. Se evidenció el cronograma  que contiene las fechas  de la  Centralización  de la información  por parte de las nueve Oficinas Productoras, las cuales están contempladas para cumplimiento entre el 12 de mayo de 2022 hasta 30 de junio de 2022, Es importante anotar que en el Informe del AGN, se enunció: "...El proceso de levantamiento de los inventarios se encuentra estructurado de manera centralizada desde el 2018, iniciando con 2 dependencias en los años siguientes se adicionaron más dependencia; en el 2022 cuentan con 57 dependencias que están entregando su información para su organización y levantamiento del inventario. Existen 23 dependencias que se encuentran pendientes por entregar su información para su administración...", la OCI evidenció que, en el cronograma sólo se programaron 9 existiendo una diferencia de 14 dependencias que faltaban por entregar información, las cuales según lo evidenciado en el archivo Reporte Control Interno-soporte seguimiento, corresponden a Centralizado no Produce Documentación </t>
  </si>
  <si>
    <t>Actas de Centralización</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</si>
  <si>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</si>
  <si>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Se observaron 66 FUID, según el informe de la AGN, 57 dependencias están entregando y 23 pendientes, según OCI seria un total de 80 dependencias. Al observar 66 faltarían 14 por entregar, sin embargo, según la observación de la OCI para la Acción 1 T1 no son susceptibles de entrega . No se encuentra diligenciado en el FUID campo de quien entrega y quien recibe, según lo manifestado por el responsable del tema auditado, el formato está para firmar físicamente, lo que es remplazado por las actas de entrega debidamente firmadas.</t>
  </si>
  <si>
    <t>El 19 de agosto se envió memorando 3-2022-011147 por parte de la Subdirección de Servicios y de Relación con el Ciudadano</t>
  </si>
  <si>
    <t>Meta cumplida. Se observó memorando informando a las áreas la periodicidad semestral. Teniendo en cuenta, lo  enunciado en cuanto a las dependencias que no son susceptibles de centralización, se solicitó explicación al Coordinador del Grupo de Gestión de Información y de Relación con el Ciudadano, quien manifestó que no son susceptibles de ser entregados debido a que, se encuentran en la fase del archivo de gestión y cuentan con características especiales.</t>
  </si>
  <si>
    <t>Se publico una primera pieza para los talleres que se están desarrollando para el SIED.</t>
  </si>
  <si>
    <t>Se inicio y finalizo la transferencia de los archivos de gestión</t>
  </si>
  <si>
    <t>Se ha venido realizando la organización de los expedientes de los archivos de gestión custodiados.</t>
  </si>
  <si>
    <t>Meta cumplida Se observó memorando dirigido a: Viceministerio Técnico, Oficina Control Interno Disciplinario, Dirección de Tecnología, Subdirección de Administración de Recursos Tecnológicos, Subdirección de Ingeniería de Software, Grupo de Administración Tecnológica Sistemas de Gestión Financiera Publica, Grupo de   Gestión Presupuestal y Proyectos de Inversión, Coordinadora Grupo de Gestión Estratégica y Fortalecimiento Organizacional, informando la periodicidad de remisión de archivo al Grupo de Gestión de Información y de Relación con el Ciudadano</t>
  </si>
  <si>
    <t>Se realizó la transferencia de la documentación. Es preciso anotar que durante el ejercicio se identificó que el Grupo de Investigación y Desarrollo no genera documentación física.</t>
  </si>
  <si>
    <t>Meta cumplida. Se evidenciaron los formatos MALLA CONTENIDO DE ACTIVIDADES A DESARROLLARREGISTRO FORMS, para SIED e instrumentos archivisticos. Se observaron formatos MALLA CONTENIDO DE ACTIVIDADES A DESARROLLARREGISTRO FORMS, para SIED e instrumentos archivísticos.</t>
  </si>
  <si>
    <t>En desarrollo dentro de plazo suscrito. Se observó pieza informativa SIED y planillas de asistencia. Según lo manifestado por el Coordinador del Grupo de Gestión de Información y de Relación con el Ciudadano, se programaron 4 capacitaciones 2022 y a la fecha de seguimiento faltan 2 para cumplir dentro de la fecha suscrita en el compromiso.</t>
  </si>
  <si>
    <t>Meta cumplida. Se evidenció, MATRIZ CADENA DE VALOR, empezando en el 2023 hasta 2025
2. PERFIL DEL PROYECTO
COMPARACIÓN DE VERSIONES DE FICHA EN FIRME Y EN ACTUALIZACIÓN DE UN PROYECTO DE INVERSIÓN89/05/2022)
Pantallazo en donde se evidenció que el proyecto fue transferido y el número del BPIN 202200089</t>
  </si>
  <si>
    <t xml:space="preserve">En desarrollo dentro de plazo suscrito. Se observó que se está circunscribiendo la actividad que subsana la observación a 9 dependencias identificadas por el Grupo de Gestión de Información y de Relación con el Ciudadano que no habían entregado la documentación y se efectuó el cálculo de avance con base en  el trabajo adelantado.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</si>
</sst>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sz val="8"/>
      <name val="Arial"/>
      <family val="2"/>
    </font>
    <font>
      <sz val="11"/>
      <color theme="1"/>
      <name val="Arial"/>
      <family val="2"/>
    </font>
    <font>
      <b/>
      <sz val="11"/>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1">
    <xf numFmtId="0" fontId="0" fillId="0" borderId="0"/>
  </cellStyleXfs>
  <cellXfs count="148">
    <xf numFmtId="0" fontId="0" fillId="0" borderId="0" xfId="0"/>
    <xf numFmtId="0" fontId="6" fillId="3" borderId="4" xfId="0" applyFont="1" applyFill="1" applyBorder="1" applyAlignment="1">
      <alignment horizontal="justify" vertical="top" wrapText="1"/>
    </xf>
    <xf numFmtId="0" fontId="4"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4"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4" xfId="0" applyFont="1" applyFill="1" applyBorder="1" applyAlignment="1">
      <alignment horizontal="justify" vertical="top" wrapText="1"/>
    </xf>
    <xf numFmtId="14" fontId="6" fillId="0" borderId="8" xfId="0" applyNumberFormat="1" applyFont="1" applyFill="1" applyBorder="1" applyAlignment="1">
      <alignment horizontal="center" vertical="center" wrapText="1"/>
    </xf>
    <xf numFmtId="14" fontId="6" fillId="3"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164" fontId="6" fillId="3"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0" fontId="8" fillId="0" borderId="8"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8" fillId="0" borderId="24" xfId="0" applyFont="1" applyBorder="1" applyAlignment="1">
      <alignment horizontal="justify" vertical="top" wrapText="1"/>
    </xf>
    <xf numFmtId="0" fontId="15" fillId="3" borderId="8" xfId="0" applyFont="1" applyFill="1" applyBorder="1" applyAlignment="1">
      <alignment horizontal="justify" vertical="top" wrapText="1"/>
    </xf>
    <xf numFmtId="0" fontId="8" fillId="0" borderId="23" xfId="0" applyFont="1" applyBorder="1" applyAlignment="1">
      <alignment horizontal="left" vertical="top" wrapText="1"/>
    </xf>
    <xf numFmtId="0" fontId="8" fillId="0" borderId="23" xfId="0" applyFont="1" applyBorder="1" applyAlignment="1">
      <alignment horizontal="justify" vertical="top" wrapText="1"/>
    </xf>
    <xf numFmtId="0" fontId="7" fillId="0" borderId="0" xfId="0" applyFont="1" applyAlignment="1">
      <alignment horizontal="right" vertical="center" wrapText="1"/>
    </xf>
    <xf numFmtId="0" fontId="6" fillId="0" borderId="8" xfId="0" applyFont="1" applyFill="1" applyBorder="1" applyAlignment="1">
      <alignment horizontal="justify" vertical="top"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6" xfId="0" applyFont="1" applyBorder="1" applyAlignment="1">
      <alignment horizontal="center" vertical="center"/>
    </xf>
    <xf numFmtId="10" fontId="6" fillId="0" borderId="8" xfId="0" applyNumberFormat="1" applyFont="1" applyFill="1" applyBorder="1" applyAlignment="1">
      <alignment horizontal="center" vertical="center" wrapText="1"/>
    </xf>
    <xf numFmtId="0" fontId="16" fillId="0" borderId="0" xfId="0" applyFont="1"/>
    <xf numFmtId="0" fontId="16" fillId="0" borderId="0" xfId="0" applyFont="1" applyAlignment="1">
      <alignment horizontal="center"/>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6" fillId="0" borderId="32" xfId="0" applyFont="1" applyFill="1" applyBorder="1" applyAlignment="1">
      <alignment vertical="center" wrapText="1"/>
    </xf>
    <xf numFmtId="0" fontId="6" fillId="0" borderId="33" xfId="0" applyFont="1" applyFill="1" applyBorder="1" applyAlignment="1">
      <alignment vertical="center" wrapText="1"/>
    </xf>
    <xf numFmtId="0" fontId="6" fillId="0" borderId="8" xfId="0" applyFont="1" applyFill="1" applyBorder="1" applyAlignment="1">
      <alignment vertical="center" wrapText="1"/>
    </xf>
    <xf numFmtId="0" fontId="8" fillId="0" borderId="4" xfId="0" applyFont="1" applyFill="1" applyBorder="1" applyAlignment="1">
      <alignment vertical="center" wrapText="1"/>
    </xf>
    <xf numFmtId="0" fontId="6" fillId="0" borderId="34" xfId="0" applyFont="1" applyFill="1" applyBorder="1" applyAlignment="1">
      <alignment vertical="center" wrapText="1"/>
    </xf>
    <xf numFmtId="0" fontId="6" fillId="0" borderId="2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7" fillId="4" borderId="14" xfId="0" applyFont="1" applyFill="1" applyBorder="1" applyAlignment="1">
      <alignment horizontal="center" vertical="center"/>
    </xf>
    <xf numFmtId="0" fontId="17"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10" fontId="6" fillId="3" borderId="8"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10" fontId="6" fillId="3" borderId="4" xfId="0" applyNumberFormat="1" applyFont="1" applyFill="1" applyBorder="1" applyAlignment="1">
      <alignment horizontal="center" vertical="center" wrapText="1"/>
    </xf>
    <xf numFmtId="0" fontId="7"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10" fontId="6" fillId="0" borderId="32" xfId="0" applyNumberFormat="1" applyFont="1" applyFill="1" applyBorder="1" applyAlignment="1">
      <alignment horizontal="center" vertical="center" wrapText="1"/>
    </xf>
    <xf numFmtId="10" fontId="6" fillId="0" borderId="33"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6" fillId="0" borderId="34" xfId="0" applyFont="1" applyFill="1" applyBorder="1" applyAlignment="1">
      <alignment horizontal="left" vertical="top" wrapText="1"/>
    </xf>
    <xf numFmtId="0" fontId="6" fillId="0" borderId="39" xfId="0" applyFont="1" applyFill="1" applyBorder="1" applyAlignment="1">
      <alignment horizontal="center" vertical="center" wrapText="1"/>
    </xf>
    <xf numFmtId="10" fontId="6" fillId="3" borderId="34" xfId="0" applyNumberFormat="1" applyFont="1" applyFill="1" applyBorder="1" applyAlignment="1">
      <alignment horizontal="center" vertical="center" wrapText="1"/>
    </xf>
    <xf numFmtId="10" fontId="6" fillId="3" borderId="33" xfId="0"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T82"/>
  <sheetViews>
    <sheetView showGridLines="0" tabSelected="1" topLeftCell="F8" zoomScaleNormal="100" zoomScaleSheetLayoutView="85" zoomScalePageLayoutView="55" workbookViewId="0">
      <selection activeCell="R9" sqref="R9:R10"/>
    </sheetView>
  </sheetViews>
  <sheetFormatPr baseColWidth="10" defaultRowHeight="14.25" x14ac:dyDescent="0.2"/>
  <cols>
    <col min="1" max="1" width="11.42578125" style="61"/>
    <col min="2" max="2" width="25" style="61" customWidth="1"/>
    <col min="3" max="3" width="11.85546875" style="61" customWidth="1"/>
    <col min="4" max="4" width="21.140625" style="61" customWidth="1"/>
    <col min="5" max="5" width="11.42578125" style="61"/>
    <col min="6" max="6" width="21.140625" style="61" customWidth="1"/>
    <col min="7" max="7" width="11.42578125" style="61"/>
    <col min="8" max="8" width="15.85546875" style="61" customWidth="1"/>
    <col min="9" max="9" width="11.42578125" style="62"/>
    <col min="10" max="10" width="13.85546875" style="62" customWidth="1"/>
    <col min="11" max="11" width="21" style="61" customWidth="1"/>
    <col min="12" max="12" width="15.85546875" style="61" customWidth="1"/>
    <col min="13" max="13" width="20.42578125" style="61" customWidth="1"/>
    <col min="14" max="14" width="21" style="61" customWidth="1"/>
    <col min="15" max="15" width="15.85546875" style="61" customWidth="1"/>
    <col min="16" max="16" width="37.140625" style="61" customWidth="1"/>
    <col min="17" max="17" width="15.7109375" style="61" customWidth="1"/>
    <col min="18" max="19" width="11.42578125" style="61"/>
    <col min="20" max="20" width="20.140625" style="61" customWidth="1"/>
    <col min="21" max="16384" width="11.42578125" style="61"/>
  </cols>
  <sheetData>
    <row r="3" spans="1:20" ht="15" x14ac:dyDescent="0.25">
      <c r="A3" s="86" t="s">
        <v>0</v>
      </c>
      <c r="B3" s="87"/>
      <c r="C3" s="88" t="s">
        <v>102</v>
      </c>
      <c r="D3" s="89"/>
      <c r="E3" s="89"/>
      <c r="F3" s="89"/>
      <c r="G3" s="89"/>
      <c r="H3" s="89"/>
      <c r="I3" s="90"/>
      <c r="J3" s="27" t="s">
        <v>1</v>
      </c>
      <c r="K3" s="91" t="s">
        <v>105</v>
      </c>
      <c r="L3" s="92"/>
      <c r="M3" s="92"/>
      <c r="N3" s="92"/>
      <c r="O3" s="92"/>
      <c r="P3" s="92"/>
      <c r="Q3" s="92"/>
      <c r="R3" s="92"/>
      <c r="S3" s="92"/>
      <c r="T3" s="93"/>
    </row>
    <row r="4" spans="1:20" ht="15" x14ac:dyDescent="0.2">
      <c r="A4" s="94" t="s">
        <v>2</v>
      </c>
      <c r="B4" s="94"/>
      <c r="C4" s="88" t="s">
        <v>154</v>
      </c>
      <c r="D4" s="89"/>
      <c r="E4" s="89"/>
      <c r="F4" s="89"/>
      <c r="G4" s="89"/>
      <c r="H4" s="89"/>
      <c r="I4" s="90"/>
      <c r="J4" s="95" t="s">
        <v>3</v>
      </c>
      <c r="K4" s="96"/>
      <c r="L4" s="97">
        <v>44652</v>
      </c>
      <c r="M4" s="98"/>
      <c r="N4" s="98"/>
      <c r="O4" s="98"/>
      <c r="P4" s="98"/>
      <c r="Q4" s="98"/>
      <c r="R4" s="98"/>
      <c r="S4" s="98"/>
      <c r="T4" s="99"/>
    </row>
    <row r="5" spans="1:20" ht="15" x14ac:dyDescent="0.2">
      <c r="A5" s="94" t="s">
        <v>4</v>
      </c>
      <c r="B5" s="94"/>
      <c r="C5" s="100" t="s">
        <v>103</v>
      </c>
      <c r="D5" s="101"/>
      <c r="E5" s="101"/>
      <c r="F5" s="101"/>
      <c r="G5" s="101"/>
      <c r="H5" s="101"/>
      <c r="I5" s="102"/>
      <c r="J5" s="103" t="s">
        <v>5</v>
      </c>
      <c r="K5" s="104"/>
      <c r="L5" s="97">
        <v>46006</v>
      </c>
      <c r="M5" s="98"/>
      <c r="N5" s="98"/>
      <c r="O5" s="98"/>
      <c r="P5" s="98"/>
      <c r="Q5" s="98"/>
      <c r="R5" s="98"/>
      <c r="S5" s="98"/>
      <c r="T5" s="99"/>
    </row>
    <row r="6" spans="1:20" ht="15" x14ac:dyDescent="0.2">
      <c r="A6" s="94" t="s">
        <v>6</v>
      </c>
      <c r="B6" s="94"/>
      <c r="C6" s="57" t="s">
        <v>104</v>
      </c>
      <c r="D6" s="58"/>
      <c r="E6" s="58"/>
      <c r="F6" s="58"/>
      <c r="G6" s="58"/>
      <c r="H6" s="58"/>
      <c r="I6" s="20"/>
      <c r="J6" s="59"/>
      <c r="K6" s="19"/>
      <c r="L6" s="20"/>
      <c r="M6" s="20"/>
      <c r="N6" s="20"/>
      <c r="O6" s="20"/>
      <c r="P6" s="20"/>
      <c r="Q6" s="20"/>
      <c r="R6" s="20"/>
      <c r="S6" s="20"/>
      <c r="T6" s="21"/>
    </row>
    <row r="7" spans="1:20" ht="26.25" customHeight="1" thickBot="1" x14ac:dyDescent="0.25">
      <c r="A7" s="125" t="s">
        <v>48</v>
      </c>
      <c r="B7" s="125"/>
      <c r="C7" s="122"/>
      <c r="D7" s="123"/>
      <c r="E7" s="123"/>
      <c r="F7" s="123"/>
      <c r="G7" s="123"/>
      <c r="H7" s="123"/>
      <c r="I7" s="123"/>
      <c r="J7" s="123"/>
      <c r="K7" s="123"/>
      <c r="L7" s="123"/>
      <c r="M7" s="123"/>
      <c r="N7" s="123"/>
      <c r="O7" s="123"/>
      <c r="P7" s="123"/>
      <c r="Q7" s="123"/>
      <c r="R7" s="123"/>
      <c r="S7" s="123"/>
      <c r="T7" s="124"/>
    </row>
    <row r="8" spans="1:20" ht="15.75" x14ac:dyDescent="0.2">
      <c r="A8" s="110" t="s">
        <v>46</v>
      </c>
      <c r="B8" s="111"/>
      <c r="C8" s="112"/>
      <c r="D8" s="112"/>
      <c r="E8" s="112"/>
      <c r="F8" s="112"/>
      <c r="G8" s="112"/>
      <c r="H8" s="112"/>
      <c r="I8" s="112"/>
      <c r="J8" s="112"/>
      <c r="K8" s="112"/>
      <c r="L8" s="112"/>
      <c r="M8" s="112"/>
      <c r="N8" s="112"/>
      <c r="O8" s="113"/>
      <c r="P8" s="116" t="s">
        <v>45</v>
      </c>
      <c r="Q8" s="117"/>
      <c r="R8" s="107" t="s">
        <v>44</v>
      </c>
      <c r="S8" s="108"/>
      <c r="T8" s="109"/>
    </row>
    <row r="9" spans="1:20" ht="28.5" customHeight="1" x14ac:dyDescent="0.2">
      <c r="A9" s="120" t="s">
        <v>7</v>
      </c>
      <c r="B9" s="76" t="s">
        <v>8</v>
      </c>
      <c r="C9" s="76" t="s">
        <v>50</v>
      </c>
      <c r="D9" s="76" t="s">
        <v>9</v>
      </c>
      <c r="E9" s="76" t="s">
        <v>73</v>
      </c>
      <c r="F9" s="76" t="s">
        <v>10</v>
      </c>
      <c r="G9" s="76" t="s">
        <v>11</v>
      </c>
      <c r="H9" s="76"/>
      <c r="I9" s="76" t="s">
        <v>12</v>
      </c>
      <c r="J9" s="76" t="s">
        <v>13</v>
      </c>
      <c r="K9" s="84" t="s">
        <v>14</v>
      </c>
      <c r="L9" s="76" t="s">
        <v>15</v>
      </c>
      <c r="M9" s="76" t="s">
        <v>16</v>
      </c>
      <c r="N9" s="76" t="s">
        <v>17</v>
      </c>
      <c r="O9" s="82" t="s">
        <v>20</v>
      </c>
      <c r="P9" s="105" t="s">
        <v>43</v>
      </c>
      <c r="Q9" s="118" t="s">
        <v>49</v>
      </c>
      <c r="R9" s="78" t="s">
        <v>18</v>
      </c>
      <c r="S9" s="80" t="s">
        <v>19</v>
      </c>
      <c r="T9" s="114" t="s">
        <v>47</v>
      </c>
    </row>
    <row r="10" spans="1:20" ht="15" thickBot="1" x14ac:dyDescent="0.25">
      <c r="A10" s="121"/>
      <c r="B10" s="77"/>
      <c r="C10" s="77"/>
      <c r="D10" s="77"/>
      <c r="E10" s="77"/>
      <c r="F10" s="77"/>
      <c r="G10" s="12" t="s">
        <v>21</v>
      </c>
      <c r="H10" s="12" t="s">
        <v>22</v>
      </c>
      <c r="I10" s="77"/>
      <c r="J10" s="77"/>
      <c r="K10" s="85"/>
      <c r="L10" s="77"/>
      <c r="M10" s="77"/>
      <c r="N10" s="77"/>
      <c r="O10" s="83"/>
      <c r="P10" s="106"/>
      <c r="Q10" s="119"/>
      <c r="R10" s="79"/>
      <c r="S10" s="81"/>
      <c r="T10" s="115"/>
    </row>
    <row r="11" spans="1:20" ht="344.25" x14ac:dyDescent="0.2">
      <c r="A11" s="134">
        <v>1</v>
      </c>
      <c r="B11" s="132" t="s">
        <v>148</v>
      </c>
      <c r="C11" s="65" t="s">
        <v>54</v>
      </c>
      <c r="D11" s="67" t="s">
        <v>149</v>
      </c>
      <c r="E11" s="24" t="s">
        <v>74</v>
      </c>
      <c r="F11" s="56" t="s">
        <v>144</v>
      </c>
      <c r="G11" s="42">
        <v>44683</v>
      </c>
      <c r="H11" s="43">
        <v>44742</v>
      </c>
      <c r="I11" s="44">
        <f>(H11-G11)/7</f>
        <v>8.4285714285714288</v>
      </c>
      <c r="J11" s="60">
        <v>1</v>
      </c>
      <c r="K11" s="29" t="s">
        <v>109</v>
      </c>
      <c r="L11" s="136">
        <f>AVERAGE(J11:J13)</f>
        <v>0.92333333333333334</v>
      </c>
      <c r="M11" s="10" t="s">
        <v>165</v>
      </c>
      <c r="N11" s="49" t="s">
        <v>112</v>
      </c>
      <c r="O11" s="16" t="s">
        <v>155</v>
      </c>
      <c r="P11" s="13" t="s">
        <v>172</v>
      </c>
      <c r="Q11" s="22" t="s">
        <v>171</v>
      </c>
      <c r="R11" s="15"/>
      <c r="S11" s="11"/>
      <c r="T11" s="16"/>
    </row>
    <row r="12" spans="1:20" ht="306" x14ac:dyDescent="0.2">
      <c r="A12" s="135"/>
      <c r="B12" s="133"/>
      <c r="C12" s="66"/>
      <c r="D12" s="68"/>
      <c r="E12" s="25" t="s">
        <v>75</v>
      </c>
      <c r="F12" s="2" t="s">
        <v>106</v>
      </c>
      <c r="G12" s="45">
        <v>44683</v>
      </c>
      <c r="H12" s="46">
        <v>44925</v>
      </c>
      <c r="I12" s="44">
        <f t="shared" ref="I12:I62" si="0">(H12-G12)/7</f>
        <v>34.571428571428569</v>
      </c>
      <c r="J12" s="31">
        <v>1</v>
      </c>
      <c r="K12" s="26" t="s">
        <v>110</v>
      </c>
      <c r="L12" s="137"/>
      <c r="M12" s="1" t="s">
        <v>182</v>
      </c>
      <c r="N12" s="50" t="s">
        <v>112</v>
      </c>
      <c r="O12" s="18" t="s">
        <v>173</v>
      </c>
      <c r="P12" s="14" t="s">
        <v>174</v>
      </c>
      <c r="Q12" s="22" t="s">
        <v>171</v>
      </c>
      <c r="R12" s="17"/>
      <c r="S12" s="41"/>
      <c r="T12" s="18"/>
    </row>
    <row r="13" spans="1:20" ht="281.45" customHeight="1" x14ac:dyDescent="0.2">
      <c r="A13" s="135"/>
      <c r="B13" s="133"/>
      <c r="C13" s="66"/>
      <c r="D13" s="69"/>
      <c r="E13" s="25" t="s">
        <v>76</v>
      </c>
      <c r="F13" s="2" t="s">
        <v>150</v>
      </c>
      <c r="G13" s="45">
        <v>44683</v>
      </c>
      <c r="H13" s="47">
        <v>44985</v>
      </c>
      <c r="I13" s="44">
        <f t="shared" si="0"/>
        <v>43.142857142857146</v>
      </c>
      <c r="J13" s="31">
        <v>0.77</v>
      </c>
      <c r="K13" s="26" t="s">
        <v>111</v>
      </c>
      <c r="L13" s="138"/>
      <c r="M13" s="1" t="s">
        <v>160</v>
      </c>
      <c r="N13" s="50" t="s">
        <v>112</v>
      </c>
      <c r="O13" s="51" t="s">
        <v>166</v>
      </c>
      <c r="P13" s="14" t="s">
        <v>175</v>
      </c>
      <c r="Q13" s="22" t="s">
        <v>171</v>
      </c>
      <c r="R13" s="17"/>
      <c r="S13" s="41"/>
      <c r="T13" s="18"/>
    </row>
    <row r="14" spans="1:20" ht="204" x14ac:dyDescent="0.2">
      <c r="A14" s="135"/>
      <c r="B14" s="133"/>
      <c r="C14" s="65" t="s">
        <v>55</v>
      </c>
      <c r="D14" s="69" t="s">
        <v>152</v>
      </c>
      <c r="E14" s="24" t="s">
        <v>74</v>
      </c>
      <c r="F14" s="56" t="s">
        <v>147</v>
      </c>
      <c r="G14" s="42">
        <v>44774</v>
      </c>
      <c r="H14" s="43">
        <v>44792</v>
      </c>
      <c r="I14" s="44">
        <f t="shared" si="0"/>
        <v>2.5714285714285716</v>
      </c>
      <c r="J14" s="60">
        <v>1</v>
      </c>
      <c r="K14" s="29" t="s">
        <v>113</v>
      </c>
      <c r="L14" s="126">
        <f>AVERAGE(J14:J16)</f>
        <v>0.33333333333333331</v>
      </c>
      <c r="M14" s="10" t="s">
        <v>176</v>
      </c>
      <c r="N14" s="49" t="s">
        <v>116</v>
      </c>
      <c r="O14" s="10" t="s">
        <v>156</v>
      </c>
      <c r="P14" s="13" t="s">
        <v>177</v>
      </c>
      <c r="Q14" s="22" t="s">
        <v>171</v>
      </c>
      <c r="R14" s="15"/>
      <c r="S14" s="11"/>
      <c r="T14" s="16"/>
    </row>
    <row r="15" spans="1:20" ht="76.5" x14ac:dyDescent="0.2">
      <c r="A15" s="135"/>
      <c r="B15" s="133"/>
      <c r="C15" s="65"/>
      <c r="D15" s="69"/>
      <c r="E15" s="25" t="s">
        <v>75</v>
      </c>
      <c r="F15" s="2" t="s">
        <v>107</v>
      </c>
      <c r="G15" s="45">
        <v>44805</v>
      </c>
      <c r="H15" s="46">
        <v>45291</v>
      </c>
      <c r="I15" s="44">
        <f t="shared" ref="I15" si="1">(H15-G15)/7</f>
        <v>69.428571428571431</v>
      </c>
      <c r="J15" s="31">
        <v>0</v>
      </c>
      <c r="K15" s="26" t="s">
        <v>138</v>
      </c>
      <c r="L15" s="126"/>
      <c r="M15" s="1" t="s">
        <v>167</v>
      </c>
      <c r="N15" s="50" t="s">
        <v>112</v>
      </c>
      <c r="O15" s="18"/>
      <c r="P15" s="14"/>
      <c r="Q15" s="23"/>
      <c r="R15" s="17"/>
      <c r="S15" s="41"/>
      <c r="T15" s="18"/>
    </row>
    <row r="16" spans="1:20" ht="78.75" customHeight="1" x14ac:dyDescent="0.2">
      <c r="A16" s="135"/>
      <c r="B16" s="133"/>
      <c r="C16" s="66"/>
      <c r="D16" s="70"/>
      <c r="E16" s="25" t="s">
        <v>76</v>
      </c>
      <c r="F16" s="2" t="s">
        <v>151</v>
      </c>
      <c r="G16" s="45">
        <v>44866</v>
      </c>
      <c r="H16" s="46">
        <v>44925</v>
      </c>
      <c r="I16" s="44">
        <f>(H16-G16)/7</f>
        <v>8.4285714285714288</v>
      </c>
      <c r="J16" s="31">
        <v>0</v>
      </c>
      <c r="K16" s="26" t="s">
        <v>115</v>
      </c>
      <c r="L16" s="131"/>
      <c r="M16" s="1" t="s">
        <v>167</v>
      </c>
      <c r="N16" s="50" t="s">
        <v>118</v>
      </c>
      <c r="O16" s="18"/>
      <c r="P16" s="14"/>
      <c r="Q16" s="23"/>
      <c r="R16" s="17"/>
      <c r="S16" s="41"/>
      <c r="T16" s="18"/>
    </row>
    <row r="17" spans="1:20" ht="281.25" x14ac:dyDescent="0.2">
      <c r="A17" s="127">
        <v>2</v>
      </c>
      <c r="B17" s="130" t="s">
        <v>135</v>
      </c>
      <c r="C17" s="65" t="s">
        <v>56</v>
      </c>
      <c r="D17" s="69" t="s">
        <v>139</v>
      </c>
      <c r="E17" s="24" t="s">
        <v>51</v>
      </c>
      <c r="F17" s="56" t="s">
        <v>153</v>
      </c>
      <c r="G17" s="42">
        <v>44682</v>
      </c>
      <c r="H17" s="43">
        <v>44712</v>
      </c>
      <c r="I17" s="44">
        <f t="shared" si="0"/>
        <v>4.2857142857142856</v>
      </c>
      <c r="J17" s="60">
        <v>1</v>
      </c>
      <c r="K17" s="29" t="s">
        <v>119</v>
      </c>
      <c r="L17" s="126">
        <f>AVERAGE(J17:J18)</f>
        <v>0.75</v>
      </c>
      <c r="M17" s="52" t="s">
        <v>161</v>
      </c>
      <c r="N17" s="49" t="s">
        <v>112</v>
      </c>
      <c r="O17" s="53" t="s">
        <v>162</v>
      </c>
      <c r="P17" s="13" t="s">
        <v>183</v>
      </c>
      <c r="Q17" s="22" t="s">
        <v>171</v>
      </c>
      <c r="R17" s="15"/>
      <c r="S17" s="11"/>
      <c r="T17" s="16"/>
    </row>
    <row r="18" spans="1:20" ht="114.75" x14ac:dyDescent="0.2">
      <c r="A18" s="127"/>
      <c r="B18" s="130"/>
      <c r="C18" s="66"/>
      <c r="D18" s="70"/>
      <c r="E18" s="25" t="s">
        <v>53</v>
      </c>
      <c r="F18" s="2" t="s">
        <v>108</v>
      </c>
      <c r="G18" s="45">
        <v>44774</v>
      </c>
      <c r="H18" s="46">
        <v>44926</v>
      </c>
      <c r="I18" s="44">
        <f t="shared" si="0"/>
        <v>21.714285714285715</v>
      </c>
      <c r="J18" s="60">
        <v>0.5</v>
      </c>
      <c r="K18" s="26" t="s">
        <v>120</v>
      </c>
      <c r="L18" s="131"/>
      <c r="M18" s="1" t="s">
        <v>178</v>
      </c>
      <c r="N18" s="50" t="s">
        <v>121</v>
      </c>
      <c r="O18" s="18" t="s">
        <v>157</v>
      </c>
      <c r="P18" s="14" t="s">
        <v>184</v>
      </c>
      <c r="Q18" s="22" t="s">
        <v>171</v>
      </c>
      <c r="R18" s="17"/>
      <c r="S18" s="41"/>
      <c r="T18" s="18"/>
    </row>
    <row r="19" spans="1:20" ht="102" x14ac:dyDescent="0.2">
      <c r="A19" s="127"/>
      <c r="B19" s="130"/>
      <c r="C19" s="65" t="s">
        <v>57</v>
      </c>
      <c r="D19" s="71" t="s">
        <v>122</v>
      </c>
      <c r="E19" s="24" t="s">
        <v>51</v>
      </c>
      <c r="F19" s="2" t="s">
        <v>140</v>
      </c>
      <c r="G19" s="42">
        <v>44849</v>
      </c>
      <c r="H19" s="43">
        <v>44895</v>
      </c>
      <c r="I19" s="44">
        <f t="shared" si="0"/>
        <v>6.5714285714285712</v>
      </c>
      <c r="J19" s="60">
        <v>0</v>
      </c>
      <c r="K19" s="29" t="s">
        <v>127</v>
      </c>
      <c r="L19" s="126">
        <f>AVERAGE(J19:J20)</f>
        <v>0</v>
      </c>
      <c r="M19" s="10" t="s">
        <v>167</v>
      </c>
      <c r="N19" s="49" t="s">
        <v>121</v>
      </c>
      <c r="O19" s="16"/>
      <c r="P19" s="13"/>
      <c r="Q19" s="22"/>
      <c r="R19" s="15"/>
      <c r="S19" s="11"/>
      <c r="T19" s="16"/>
    </row>
    <row r="20" spans="1:20" ht="102" x14ac:dyDescent="0.2">
      <c r="A20" s="127"/>
      <c r="B20" s="130"/>
      <c r="C20" s="65"/>
      <c r="D20" s="68"/>
      <c r="E20" s="24"/>
      <c r="F20" s="2" t="s">
        <v>123</v>
      </c>
      <c r="G20" s="42">
        <v>44896</v>
      </c>
      <c r="H20" s="43">
        <v>44925</v>
      </c>
      <c r="I20" s="44">
        <f t="shared" ref="I20" si="2">(H20-G20)/7</f>
        <v>4.1428571428571432</v>
      </c>
      <c r="J20" s="60">
        <v>0</v>
      </c>
      <c r="K20" s="29" t="s">
        <v>128</v>
      </c>
      <c r="L20" s="126"/>
      <c r="M20" s="10" t="s">
        <v>167</v>
      </c>
      <c r="N20" s="49" t="s">
        <v>121</v>
      </c>
      <c r="O20" s="16"/>
      <c r="P20" s="13"/>
      <c r="Q20" s="22"/>
      <c r="R20" s="15"/>
      <c r="S20" s="11"/>
      <c r="T20" s="16"/>
    </row>
    <row r="21" spans="1:20" ht="280.5" x14ac:dyDescent="0.2">
      <c r="A21" s="127">
        <v>3</v>
      </c>
      <c r="B21" s="129" t="s">
        <v>136</v>
      </c>
      <c r="C21" s="65" t="s">
        <v>58</v>
      </c>
      <c r="D21" s="71" t="s">
        <v>124</v>
      </c>
      <c r="E21" s="24" t="s">
        <v>51</v>
      </c>
      <c r="F21" s="56" t="s">
        <v>141</v>
      </c>
      <c r="G21" s="42">
        <v>44652</v>
      </c>
      <c r="H21" s="43">
        <v>44834</v>
      </c>
      <c r="I21" s="44">
        <f t="shared" si="0"/>
        <v>26</v>
      </c>
      <c r="J21" s="60">
        <v>1</v>
      </c>
      <c r="K21" s="29" t="s">
        <v>129</v>
      </c>
      <c r="L21" s="126">
        <f>AVERAGE(J21:J23)</f>
        <v>0.33333333333333331</v>
      </c>
      <c r="M21" s="10" t="s">
        <v>163</v>
      </c>
      <c r="N21" s="49" t="s">
        <v>133</v>
      </c>
      <c r="O21" s="54" t="s">
        <v>164</v>
      </c>
      <c r="P21" s="13" t="s">
        <v>185</v>
      </c>
      <c r="Q21" s="22" t="s">
        <v>171</v>
      </c>
      <c r="R21" s="15"/>
      <c r="S21" s="11"/>
      <c r="T21" s="16"/>
    </row>
    <row r="22" spans="1:20" ht="114.75" x14ac:dyDescent="0.2">
      <c r="A22" s="128"/>
      <c r="B22" s="130"/>
      <c r="C22" s="66"/>
      <c r="D22" s="68"/>
      <c r="E22" s="25" t="s">
        <v>52</v>
      </c>
      <c r="F22" s="2" t="s">
        <v>125</v>
      </c>
      <c r="G22" s="45">
        <v>45078</v>
      </c>
      <c r="H22" s="46">
        <v>45838</v>
      </c>
      <c r="I22" s="44">
        <f t="shared" si="0"/>
        <v>108.57142857142857</v>
      </c>
      <c r="J22" s="60">
        <v>0</v>
      </c>
      <c r="K22" s="26" t="s">
        <v>130</v>
      </c>
      <c r="L22" s="131"/>
      <c r="M22" s="1" t="s">
        <v>167</v>
      </c>
      <c r="N22" s="50" t="s">
        <v>134</v>
      </c>
      <c r="O22" s="18"/>
      <c r="P22" s="14"/>
      <c r="Q22" s="23"/>
      <c r="R22" s="17"/>
      <c r="S22" s="41"/>
      <c r="T22" s="18"/>
    </row>
    <row r="23" spans="1:20" ht="89.25" x14ac:dyDescent="0.2">
      <c r="A23" s="128"/>
      <c r="B23" s="130"/>
      <c r="C23" s="66"/>
      <c r="D23" s="69"/>
      <c r="E23" s="25" t="s">
        <v>53</v>
      </c>
      <c r="F23" s="2" t="s">
        <v>142</v>
      </c>
      <c r="G23" s="45">
        <v>45170</v>
      </c>
      <c r="H23" s="46">
        <v>46006</v>
      </c>
      <c r="I23" s="44">
        <f t="shared" si="0"/>
        <v>119.42857142857143</v>
      </c>
      <c r="J23" s="60">
        <v>0</v>
      </c>
      <c r="K23" s="26" t="s">
        <v>131</v>
      </c>
      <c r="L23" s="131"/>
      <c r="M23" s="1" t="s">
        <v>167</v>
      </c>
      <c r="N23" s="50" t="s">
        <v>112</v>
      </c>
      <c r="O23" s="18"/>
      <c r="P23" s="14"/>
      <c r="Q23" s="23"/>
      <c r="R23" s="17"/>
      <c r="S23" s="41"/>
      <c r="T23" s="18"/>
    </row>
    <row r="24" spans="1:20" ht="76.5" x14ac:dyDescent="0.2">
      <c r="A24" s="140">
        <v>4</v>
      </c>
      <c r="B24" s="139" t="s">
        <v>137</v>
      </c>
      <c r="C24" s="65" t="s">
        <v>59</v>
      </c>
      <c r="D24" s="71" t="s">
        <v>143</v>
      </c>
      <c r="E24" s="24" t="s">
        <v>51</v>
      </c>
      <c r="F24" s="56" t="s">
        <v>144</v>
      </c>
      <c r="G24" s="42">
        <v>44683</v>
      </c>
      <c r="H24" s="43">
        <v>44742</v>
      </c>
      <c r="I24" s="44">
        <f t="shared" si="0"/>
        <v>8.4285714285714288</v>
      </c>
      <c r="J24" s="60">
        <v>1</v>
      </c>
      <c r="K24" s="29" t="s">
        <v>109</v>
      </c>
      <c r="L24" s="126">
        <f>AVERAGE(J24:J26)</f>
        <v>0.68666666666666665</v>
      </c>
      <c r="M24" s="10" t="s">
        <v>158</v>
      </c>
      <c r="N24" s="49" t="s">
        <v>112</v>
      </c>
      <c r="O24" s="16" t="s">
        <v>155</v>
      </c>
      <c r="P24" s="13" t="s">
        <v>169</v>
      </c>
      <c r="Q24" s="22" t="s">
        <v>171</v>
      </c>
      <c r="R24" s="15"/>
      <c r="S24" s="11"/>
      <c r="T24" s="16"/>
    </row>
    <row r="25" spans="1:20" ht="63.75" x14ac:dyDescent="0.2">
      <c r="A25" s="135"/>
      <c r="B25" s="133"/>
      <c r="C25" s="66"/>
      <c r="D25" s="68"/>
      <c r="E25" s="25" t="s">
        <v>52</v>
      </c>
      <c r="F25" s="2" t="s">
        <v>106</v>
      </c>
      <c r="G25" s="45">
        <v>44683</v>
      </c>
      <c r="H25" s="46">
        <v>44925</v>
      </c>
      <c r="I25" s="44">
        <f t="shared" si="0"/>
        <v>34.571428571428569</v>
      </c>
      <c r="J25" s="60">
        <v>1</v>
      </c>
      <c r="K25" s="26" t="s">
        <v>110</v>
      </c>
      <c r="L25" s="131"/>
      <c r="M25" s="1" t="s">
        <v>179</v>
      </c>
      <c r="N25" s="50" t="s">
        <v>112</v>
      </c>
      <c r="O25" s="18" t="s">
        <v>159</v>
      </c>
      <c r="P25" s="13" t="s">
        <v>170</v>
      </c>
      <c r="Q25" s="22" t="s">
        <v>171</v>
      </c>
      <c r="R25" s="17"/>
      <c r="S25" s="41"/>
      <c r="T25" s="18"/>
    </row>
    <row r="26" spans="1:20" ht="153" x14ac:dyDescent="0.2">
      <c r="A26" s="135"/>
      <c r="B26" s="133"/>
      <c r="C26" s="66"/>
      <c r="D26" s="69"/>
      <c r="E26" s="25" t="s">
        <v>53</v>
      </c>
      <c r="F26" s="2" t="s">
        <v>126</v>
      </c>
      <c r="G26" s="45">
        <v>44683</v>
      </c>
      <c r="H26" s="46">
        <v>45534</v>
      </c>
      <c r="I26" s="44">
        <f t="shared" si="0"/>
        <v>121.57142857142857</v>
      </c>
      <c r="J26" s="60">
        <v>0.06</v>
      </c>
      <c r="K26" s="26" t="s">
        <v>132</v>
      </c>
      <c r="L26" s="131"/>
      <c r="M26" s="1" t="s">
        <v>180</v>
      </c>
      <c r="N26" s="50" t="s">
        <v>112</v>
      </c>
      <c r="O26" s="18" t="s">
        <v>168</v>
      </c>
      <c r="P26" s="14" t="s">
        <v>186</v>
      </c>
      <c r="Q26" s="22" t="s">
        <v>171</v>
      </c>
      <c r="R26" s="17"/>
      <c r="S26" s="41"/>
      <c r="T26" s="18"/>
    </row>
    <row r="27" spans="1:20" ht="204" x14ac:dyDescent="0.2">
      <c r="A27" s="135"/>
      <c r="B27" s="133"/>
      <c r="C27" s="65" t="s">
        <v>60</v>
      </c>
      <c r="D27" s="71" t="s">
        <v>145</v>
      </c>
      <c r="E27" s="24" t="s">
        <v>51</v>
      </c>
      <c r="F27" s="56" t="s">
        <v>147</v>
      </c>
      <c r="G27" s="42">
        <v>44774</v>
      </c>
      <c r="H27" s="43">
        <v>44792</v>
      </c>
      <c r="I27" s="44">
        <f t="shared" si="0"/>
        <v>2.5714285714285716</v>
      </c>
      <c r="J27" s="60">
        <v>1</v>
      </c>
      <c r="K27" s="29" t="s">
        <v>113</v>
      </c>
      <c r="L27" s="126">
        <f>AVERAGE(J27:J29)</f>
        <v>0.33333333333333331</v>
      </c>
      <c r="M27" s="10" t="s">
        <v>176</v>
      </c>
      <c r="N27" s="49" t="s">
        <v>116</v>
      </c>
      <c r="O27" s="10" t="s">
        <v>156</v>
      </c>
      <c r="P27" s="13" t="s">
        <v>181</v>
      </c>
      <c r="Q27" s="22" t="s">
        <v>171</v>
      </c>
      <c r="R27" s="15"/>
      <c r="S27" s="11"/>
      <c r="T27" s="16"/>
    </row>
    <row r="28" spans="1:20" ht="89.25" x14ac:dyDescent="0.2">
      <c r="A28" s="135"/>
      <c r="B28" s="133"/>
      <c r="C28" s="66"/>
      <c r="D28" s="68"/>
      <c r="E28" s="25" t="s">
        <v>52</v>
      </c>
      <c r="F28" s="2" t="s">
        <v>107</v>
      </c>
      <c r="G28" s="45">
        <v>44805</v>
      </c>
      <c r="H28" s="46">
        <v>45291</v>
      </c>
      <c r="I28" s="44">
        <f t="shared" si="0"/>
        <v>69.428571428571431</v>
      </c>
      <c r="J28" s="60">
        <v>0</v>
      </c>
      <c r="K28" s="26" t="s">
        <v>114</v>
      </c>
      <c r="L28" s="131"/>
      <c r="M28" s="1" t="s">
        <v>167</v>
      </c>
      <c r="N28" s="50" t="s">
        <v>117</v>
      </c>
      <c r="O28" s="18"/>
      <c r="P28" s="14"/>
      <c r="Q28" s="23"/>
      <c r="R28" s="17"/>
      <c r="S28" s="41"/>
      <c r="T28" s="18"/>
    </row>
    <row r="29" spans="1:20" ht="38.25" x14ac:dyDescent="0.2">
      <c r="A29" s="135"/>
      <c r="B29" s="133"/>
      <c r="C29" s="66"/>
      <c r="D29" s="68"/>
      <c r="E29" s="25" t="s">
        <v>53</v>
      </c>
      <c r="F29" s="2" t="s">
        <v>151</v>
      </c>
      <c r="G29" s="45">
        <v>44866</v>
      </c>
      <c r="H29" s="46">
        <v>44925</v>
      </c>
      <c r="I29" s="44">
        <f t="shared" ref="I29" si="3">(H29-G29)/7</f>
        <v>8.4285714285714288</v>
      </c>
      <c r="J29" s="60">
        <v>0</v>
      </c>
      <c r="K29" s="26" t="s">
        <v>115</v>
      </c>
      <c r="L29" s="131"/>
      <c r="M29" s="1" t="s">
        <v>167</v>
      </c>
      <c r="N29" s="50" t="s">
        <v>118</v>
      </c>
      <c r="O29" s="18"/>
      <c r="P29" s="14"/>
      <c r="Q29" s="23"/>
      <c r="R29" s="17"/>
      <c r="S29" s="41"/>
      <c r="T29" s="18"/>
    </row>
    <row r="30" spans="1:20" ht="28.35" customHeight="1" x14ac:dyDescent="0.2">
      <c r="A30" s="72">
        <v>8</v>
      </c>
      <c r="B30" s="74"/>
      <c r="C30" s="65" t="s">
        <v>61</v>
      </c>
      <c r="D30" s="69"/>
      <c r="E30" s="24" t="s">
        <v>51</v>
      </c>
      <c r="F30" s="56"/>
      <c r="G30" s="42"/>
      <c r="H30" s="43"/>
      <c r="I30" s="44">
        <f t="shared" si="0"/>
        <v>0</v>
      </c>
      <c r="J30" s="60">
        <v>0</v>
      </c>
      <c r="K30" s="29"/>
      <c r="L30" s="126">
        <f>AVERAGE(J30:J32)</f>
        <v>0</v>
      </c>
      <c r="M30" s="10"/>
      <c r="N30" s="49"/>
      <c r="O30" s="16"/>
      <c r="P30" s="13"/>
      <c r="Q30" s="22"/>
      <c r="R30" s="15"/>
      <c r="S30" s="11"/>
      <c r="T30" s="16"/>
    </row>
    <row r="31" spans="1:20" ht="28.35" customHeight="1" x14ac:dyDescent="0.2">
      <c r="A31" s="73"/>
      <c r="B31" s="75"/>
      <c r="C31" s="66"/>
      <c r="D31" s="70"/>
      <c r="E31" s="25" t="s">
        <v>52</v>
      </c>
      <c r="F31" s="2"/>
      <c r="G31" s="45"/>
      <c r="H31" s="46"/>
      <c r="I31" s="44">
        <f t="shared" si="0"/>
        <v>0</v>
      </c>
      <c r="J31" s="60">
        <v>0</v>
      </c>
      <c r="K31" s="26"/>
      <c r="L31" s="131"/>
      <c r="M31" s="1"/>
      <c r="N31" s="50"/>
      <c r="O31" s="18"/>
      <c r="P31" s="14"/>
      <c r="Q31" s="23"/>
      <c r="R31" s="17"/>
      <c r="S31" s="41"/>
      <c r="T31" s="18"/>
    </row>
    <row r="32" spans="1:20" ht="28.35" customHeight="1" x14ac:dyDescent="0.2">
      <c r="A32" s="73"/>
      <c r="B32" s="75"/>
      <c r="C32" s="66"/>
      <c r="D32" s="70"/>
      <c r="E32" s="25" t="s">
        <v>53</v>
      </c>
      <c r="F32" s="2"/>
      <c r="G32" s="45"/>
      <c r="H32" s="46"/>
      <c r="I32" s="44">
        <f t="shared" si="0"/>
        <v>0</v>
      </c>
      <c r="J32" s="60">
        <v>0</v>
      </c>
      <c r="K32" s="26"/>
      <c r="L32" s="131"/>
      <c r="M32" s="1"/>
      <c r="N32" s="50"/>
      <c r="O32" s="18"/>
      <c r="P32" s="14"/>
      <c r="Q32" s="23"/>
      <c r="R32" s="17"/>
      <c r="S32" s="41"/>
      <c r="T32" s="18"/>
    </row>
    <row r="33" spans="1:20" ht="28.35" customHeight="1" x14ac:dyDescent="0.2">
      <c r="A33" s="72">
        <v>9</v>
      </c>
      <c r="B33" s="74"/>
      <c r="C33" s="65" t="s">
        <v>62</v>
      </c>
      <c r="D33" s="69"/>
      <c r="E33" s="24" t="s">
        <v>51</v>
      </c>
      <c r="F33" s="56"/>
      <c r="G33" s="42"/>
      <c r="H33" s="43"/>
      <c r="I33" s="44">
        <f t="shared" si="0"/>
        <v>0</v>
      </c>
      <c r="J33" s="60">
        <v>0</v>
      </c>
      <c r="K33" s="29"/>
      <c r="L33" s="126">
        <f>AVERAGE(J33:J35)</f>
        <v>0</v>
      </c>
      <c r="M33" s="10"/>
      <c r="N33" s="49"/>
      <c r="O33" s="16"/>
      <c r="P33" s="13"/>
      <c r="Q33" s="22"/>
      <c r="R33" s="15"/>
      <c r="S33" s="11"/>
      <c r="T33" s="16"/>
    </row>
    <row r="34" spans="1:20" ht="28.35" customHeight="1" x14ac:dyDescent="0.2">
      <c r="A34" s="73"/>
      <c r="B34" s="75"/>
      <c r="C34" s="66"/>
      <c r="D34" s="70"/>
      <c r="E34" s="25" t="s">
        <v>52</v>
      </c>
      <c r="F34" s="2"/>
      <c r="G34" s="45"/>
      <c r="H34" s="46"/>
      <c r="I34" s="44">
        <f t="shared" si="0"/>
        <v>0</v>
      </c>
      <c r="J34" s="60">
        <v>0</v>
      </c>
      <c r="K34" s="26"/>
      <c r="L34" s="131"/>
      <c r="M34" s="1"/>
      <c r="N34" s="50"/>
      <c r="O34" s="18"/>
      <c r="P34" s="14"/>
      <c r="Q34" s="23"/>
      <c r="R34" s="17"/>
      <c r="S34" s="41"/>
      <c r="T34" s="18"/>
    </row>
    <row r="35" spans="1:20" ht="28.35" customHeight="1" x14ac:dyDescent="0.2">
      <c r="A35" s="73"/>
      <c r="B35" s="75"/>
      <c r="C35" s="66"/>
      <c r="D35" s="70"/>
      <c r="E35" s="25" t="s">
        <v>53</v>
      </c>
      <c r="F35" s="2"/>
      <c r="G35" s="45"/>
      <c r="H35" s="46"/>
      <c r="I35" s="44">
        <f t="shared" si="0"/>
        <v>0</v>
      </c>
      <c r="J35" s="60">
        <v>0</v>
      </c>
      <c r="K35" s="26"/>
      <c r="L35" s="131"/>
      <c r="M35" s="1"/>
      <c r="N35" s="50"/>
      <c r="O35" s="18"/>
      <c r="P35" s="14"/>
      <c r="Q35" s="23"/>
      <c r="R35" s="17"/>
      <c r="S35" s="41"/>
      <c r="T35" s="18"/>
    </row>
    <row r="36" spans="1:20" ht="28.35" customHeight="1" x14ac:dyDescent="0.2">
      <c r="A36" s="72">
        <v>10</v>
      </c>
      <c r="B36" s="74"/>
      <c r="C36" s="65" t="s">
        <v>63</v>
      </c>
      <c r="D36" s="69"/>
      <c r="E36" s="24" t="s">
        <v>51</v>
      </c>
      <c r="F36" s="56"/>
      <c r="G36" s="42"/>
      <c r="H36" s="43"/>
      <c r="I36" s="44">
        <f t="shared" si="0"/>
        <v>0</v>
      </c>
      <c r="J36" s="60">
        <v>0</v>
      </c>
      <c r="K36" s="29"/>
      <c r="L36" s="126">
        <f>AVERAGE(J36:J38)</f>
        <v>0</v>
      </c>
      <c r="M36" s="10"/>
      <c r="N36" s="49"/>
      <c r="O36" s="16"/>
      <c r="P36" s="13"/>
      <c r="Q36" s="22"/>
      <c r="R36" s="15"/>
      <c r="S36" s="11"/>
      <c r="T36" s="16"/>
    </row>
    <row r="37" spans="1:20" ht="28.35" customHeight="1" x14ac:dyDescent="0.2">
      <c r="A37" s="73"/>
      <c r="B37" s="75"/>
      <c r="C37" s="66"/>
      <c r="D37" s="70"/>
      <c r="E37" s="25" t="s">
        <v>52</v>
      </c>
      <c r="F37" s="2"/>
      <c r="G37" s="45"/>
      <c r="H37" s="46"/>
      <c r="I37" s="44">
        <f t="shared" si="0"/>
        <v>0</v>
      </c>
      <c r="J37" s="60">
        <v>0</v>
      </c>
      <c r="K37" s="26"/>
      <c r="L37" s="131"/>
      <c r="M37" s="1"/>
      <c r="N37" s="50"/>
      <c r="O37" s="18"/>
      <c r="P37" s="14"/>
      <c r="Q37" s="23"/>
      <c r="R37" s="17"/>
      <c r="S37" s="41"/>
      <c r="T37" s="18"/>
    </row>
    <row r="38" spans="1:20" ht="28.35" customHeight="1" x14ac:dyDescent="0.2">
      <c r="A38" s="73"/>
      <c r="B38" s="75"/>
      <c r="C38" s="66"/>
      <c r="D38" s="70"/>
      <c r="E38" s="25" t="s">
        <v>53</v>
      </c>
      <c r="F38" s="2"/>
      <c r="G38" s="45"/>
      <c r="H38" s="46"/>
      <c r="I38" s="44">
        <f t="shared" si="0"/>
        <v>0</v>
      </c>
      <c r="J38" s="60">
        <v>0</v>
      </c>
      <c r="K38" s="26"/>
      <c r="L38" s="131"/>
      <c r="M38" s="1"/>
      <c r="N38" s="50"/>
      <c r="O38" s="18"/>
      <c r="P38" s="14"/>
      <c r="Q38" s="23"/>
      <c r="R38" s="17"/>
      <c r="S38" s="41"/>
      <c r="T38" s="18"/>
    </row>
    <row r="39" spans="1:20" ht="28.35" customHeight="1" x14ac:dyDescent="0.2">
      <c r="A39" s="127">
        <v>11</v>
      </c>
      <c r="B39" s="74"/>
      <c r="C39" s="65" t="s">
        <v>64</v>
      </c>
      <c r="D39" s="69"/>
      <c r="E39" s="24" t="s">
        <v>51</v>
      </c>
      <c r="F39" s="56"/>
      <c r="G39" s="42"/>
      <c r="H39" s="43"/>
      <c r="I39" s="44">
        <f t="shared" si="0"/>
        <v>0</v>
      </c>
      <c r="J39" s="60">
        <v>0</v>
      </c>
      <c r="K39" s="29"/>
      <c r="L39" s="126">
        <f>AVERAGE(J39:J41)</f>
        <v>0</v>
      </c>
      <c r="M39" s="10"/>
      <c r="N39" s="49"/>
      <c r="O39" s="16"/>
      <c r="P39" s="13"/>
      <c r="Q39" s="22"/>
      <c r="R39" s="15"/>
      <c r="S39" s="11"/>
      <c r="T39" s="16"/>
    </row>
    <row r="40" spans="1:20" ht="28.35" customHeight="1" x14ac:dyDescent="0.2">
      <c r="A40" s="128"/>
      <c r="B40" s="75"/>
      <c r="C40" s="66"/>
      <c r="D40" s="70"/>
      <c r="E40" s="25" t="s">
        <v>52</v>
      </c>
      <c r="F40" s="2"/>
      <c r="G40" s="45"/>
      <c r="H40" s="46"/>
      <c r="I40" s="44">
        <f t="shared" si="0"/>
        <v>0</v>
      </c>
      <c r="J40" s="60">
        <v>0</v>
      </c>
      <c r="K40" s="26"/>
      <c r="L40" s="131"/>
      <c r="M40" s="1"/>
      <c r="N40" s="50"/>
      <c r="O40" s="18"/>
      <c r="P40" s="14"/>
      <c r="Q40" s="23"/>
      <c r="R40" s="17"/>
      <c r="S40" s="41"/>
      <c r="T40" s="18"/>
    </row>
    <row r="41" spans="1:20" ht="28.35" customHeight="1" x14ac:dyDescent="0.2">
      <c r="A41" s="128"/>
      <c r="B41" s="75"/>
      <c r="C41" s="66"/>
      <c r="D41" s="70"/>
      <c r="E41" s="25" t="s">
        <v>53</v>
      </c>
      <c r="F41" s="2"/>
      <c r="G41" s="45"/>
      <c r="H41" s="46"/>
      <c r="I41" s="44">
        <f t="shared" si="0"/>
        <v>0</v>
      </c>
      <c r="J41" s="60">
        <v>0</v>
      </c>
      <c r="K41" s="26"/>
      <c r="L41" s="131"/>
      <c r="M41" s="1"/>
      <c r="N41" s="50"/>
      <c r="O41" s="18"/>
      <c r="P41" s="14"/>
      <c r="Q41" s="23"/>
      <c r="R41" s="17"/>
      <c r="S41" s="41"/>
      <c r="T41" s="18"/>
    </row>
    <row r="42" spans="1:20" ht="28.35" customHeight="1" x14ac:dyDescent="0.2">
      <c r="A42" s="72">
        <v>12</v>
      </c>
      <c r="B42" s="74"/>
      <c r="C42" s="65" t="s">
        <v>65</v>
      </c>
      <c r="D42" s="69"/>
      <c r="E42" s="24" t="s">
        <v>51</v>
      </c>
      <c r="F42" s="56"/>
      <c r="G42" s="42"/>
      <c r="H42" s="43"/>
      <c r="I42" s="44">
        <f t="shared" si="0"/>
        <v>0</v>
      </c>
      <c r="J42" s="60">
        <v>0</v>
      </c>
      <c r="K42" s="29"/>
      <c r="L42" s="126">
        <f>AVERAGE(J42:J44)</f>
        <v>0</v>
      </c>
      <c r="M42" s="10"/>
      <c r="N42" s="49"/>
      <c r="O42" s="16"/>
      <c r="P42" s="13"/>
      <c r="Q42" s="22"/>
      <c r="R42" s="15"/>
      <c r="S42" s="11"/>
      <c r="T42" s="16"/>
    </row>
    <row r="43" spans="1:20" ht="28.35" customHeight="1" x14ac:dyDescent="0.2">
      <c r="A43" s="73"/>
      <c r="B43" s="75"/>
      <c r="C43" s="66"/>
      <c r="D43" s="70"/>
      <c r="E43" s="25" t="s">
        <v>52</v>
      </c>
      <c r="F43" s="2"/>
      <c r="G43" s="45"/>
      <c r="H43" s="46"/>
      <c r="I43" s="44">
        <f t="shared" si="0"/>
        <v>0</v>
      </c>
      <c r="J43" s="60">
        <v>0</v>
      </c>
      <c r="K43" s="26"/>
      <c r="L43" s="131"/>
      <c r="M43" s="1"/>
      <c r="N43" s="50"/>
      <c r="O43" s="18"/>
      <c r="P43" s="14"/>
      <c r="Q43" s="23"/>
      <c r="R43" s="17"/>
      <c r="S43" s="41"/>
      <c r="T43" s="18"/>
    </row>
    <row r="44" spans="1:20" ht="28.35" customHeight="1" x14ac:dyDescent="0.2">
      <c r="A44" s="73"/>
      <c r="B44" s="75"/>
      <c r="C44" s="66"/>
      <c r="D44" s="70"/>
      <c r="E44" s="25" t="s">
        <v>53</v>
      </c>
      <c r="F44" s="2"/>
      <c r="G44" s="45"/>
      <c r="H44" s="46"/>
      <c r="I44" s="44">
        <f t="shared" si="0"/>
        <v>0</v>
      </c>
      <c r="J44" s="60">
        <v>0</v>
      </c>
      <c r="K44" s="26"/>
      <c r="L44" s="131"/>
      <c r="M44" s="1"/>
      <c r="N44" s="50"/>
      <c r="O44" s="18"/>
      <c r="P44" s="14"/>
      <c r="Q44" s="23"/>
      <c r="R44" s="17"/>
      <c r="S44" s="41"/>
      <c r="T44" s="18"/>
    </row>
    <row r="45" spans="1:20" ht="28.35" customHeight="1" x14ac:dyDescent="0.2">
      <c r="A45" s="72">
        <v>13</v>
      </c>
      <c r="B45" s="74"/>
      <c r="C45" s="65" t="s">
        <v>66</v>
      </c>
      <c r="D45" s="69"/>
      <c r="E45" s="24" t="s">
        <v>51</v>
      </c>
      <c r="F45" s="56"/>
      <c r="G45" s="42"/>
      <c r="H45" s="43"/>
      <c r="I45" s="44">
        <f t="shared" si="0"/>
        <v>0</v>
      </c>
      <c r="J45" s="60">
        <v>0</v>
      </c>
      <c r="K45" s="29"/>
      <c r="L45" s="126">
        <f>AVERAGE(J45:J47)</f>
        <v>0</v>
      </c>
      <c r="M45" s="10"/>
      <c r="N45" s="49"/>
      <c r="O45" s="16"/>
      <c r="P45" s="13"/>
      <c r="Q45" s="22"/>
      <c r="R45" s="15"/>
      <c r="S45" s="11"/>
      <c r="T45" s="16"/>
    </row>
    <row r="46" spans="1:20" ht="28.35" customHeight="1" x14ac:dyDescent="0.2">
      <c r="A46" s="73"/>
      <c r="B46" s="75"/>
      <c r="C46" s="66"/>
      <c r="D46" s="70"/>
      <c r="E46" s="25" t="s">
        <v>52</v>
      </c>
      <c r="F46" s="2"/>
      <c r="G46" s="45"/>
      <c r="H46" s="46"/>
      <c r="I46" s="44">
        <f t="shared" si="0"/>
        <v>0</v>
      </c>
      <c r="J46" s="60">
        <v>0</v>
      </c>
      <c r="K46" s="26"/>
      <c r="L46" s="131"/>
      <c r="M46" s="1"/>
      <c r="N46" s="50"/>
      <c r="O46" s="18"/>
      <c r="P46" s="14"/>
      <c r="Q46" s="23"/>
      <c r="R46" s="17"/>
      <c r="S46" s="41"/>
      <c r="T46" s="18"/>
    </row>
    <row r="47" spans="1:20" ht="28.35" customHeight="1" x14ac:dyDescent="0.2">
      <c r="A47" s="73"/>
      <c r="B47" s="75"/>
      <c r="C47" s="66"/>
      <c r="D47" s="70"/>
      <c r="E47" s="25" t="s">
        <v>53</v>
      </c>
      <c r="F47" s="2"/>
      <c r="G47" s="45"/>
      <c r="H47" s="46"/>
      <c r="I47" s="44">
        <f t="shared" si="0"/>
        <v>0</v>
      </c>
      <c r="J47" s="60">
        <v>0</v>
      </c>
      <c r="K47" s="26"/>
      <c r="L47" s="131"/>
      <c r="M47" s="1"/>
      <c r="N47" s="50"/>
      <c r="O47" s="18"/>
      <c r="P47" s="14"/>
      <c r="Q47" s="23"/>
      <c r="R47" s="17"/>
      <c r="S47" s="41"/>
      <c r="T47" s="18"/>
    </row>
    <row r="48" spans="1:20" ht="28.35" customHeight="1" x14ac:dyDescent="0.2">
      <c r="A48" s="72">
        <v>14</v>
      </c>
      <c r="B48" s="74"/>
      <c r="C48" s="65" t="s">
        <v>67</v>
      </c>
      <c r="D48" s="69"/>
      <c r="E48" s="24" t="s">
        <v>51</v>
      </c>
      <c r="F48" s="56"/>
      <c r="G48" s="42"/>
      <c r="H48" s="43"/>
      <c r="I48" s="44">
        <f t="shared" si="0"/>
        <v>0</v>
      </c>
      <c r="J48" s="60">
        <v>0</v>
      </c>
      <c r="K48" s="29"/>
      <c r="L48" s="141">
        <f>AVERAGE(J48:J50)</f>
        <v>0</v>
      </c>
      <c r="M48" s="10"/>
      <c r="N48" s="49"/>
      <c r="O48" s="16"/>
      <c r="P48" s="13"/>
      <c r="Q48" s="22"/>
      <c r="R48" s="15"/>
      <c r="S48" s="11"/>
      <c r="T48" s="16"/>
    </row>
    <row r="49" spans="1:20" ht="28.35" customHeight="1" x14ac:dyDescent="0.2">
      <c r="A49" s="73"/>
      <c r="B49" s="75"/>
      <c r="C49" s="66"/>
      <c r="D49" s="70"/>
      <c r="E49" s="25" t="s">
        <v>52</v>
      </c>
      <c r="F49" s="2"/>
      <c r="G49" s="45"/>
      <c r="H49" s="46"/>
      <c r="I49" s="44">
        <f t="shared" si="0"/>
        <v>0</v>
      </c>
      <c r="J49" s="60">
        <v>0</v>
      </c>
      <c r="K49" s="26"/>
      <c r="L49" s="142"/>
      <c r="M49" s="1"/>
      <c r="N49" s="50"/>
      <c r="O49" s="18"/>
      <c r="P49" s="14"/>
      <c r="Q49" s="23"/>
      <c r="R49" s="17"/>
      <c r="S49" s="41"/>
      <c r="T49" s="18"/>
    </row>
    <row r="50" spans="1:20" ht="28.35" customHeight="1" x14ac:dyDescent="0.2">
      <c r="A50" s="73"/>
      <c r="B50" s="75"/>
      <c r="C50" s="66"/>
      <c r="D50" s="70"/>
      <c r="E50" s="25" t="s">
        <v>53</v>
      </c>
      <c r="F50" s="2"/>
      <c r="G50" s="45"/>
      <c r="H50" s="46"/>
      <c r="I50" s="44">
        <f t="shared" si="0"/>
        <v>0</v>
      </c>
      <c r="J50" s="60">
        <v>0</v>
      </c>
      <c r="K50" s="26"/>
      <c r="L50" s="126"/>
      <c r="M50" s="1"/>
      <c r="N50" s="50"/>
      <c r="O50" s="18"/>
      <c r="P50" s="14"/>
      <c r="Q50" s="23"/>
      <c r="R50" s="17"/>
      <c r="S50" s="41"/>
      <c r="T50" s="18"/>
    </row>
    <row r="51" spans="1:20" ht="28.35" customHeight="1" x14ac:dyDescent="0.2">
      <c r="A51" s="72">
        <v>15</v>
      </c>
      <c r="B51" s="74"/>
      <c r="C51" s="65" t="s">
        <v>68</v>
      </c>
      <c r="D51" s="69"/>
      <c r="E51" s="24" t="s">
        <v>51</v>
      </c>
      <c r="F51" s="56"/>
      <c r="G51" s="42"/>
      <c r="H51" s="43"/>
      <c r="I51" s="44">
        <f t="shared" si="0"/>
        <v>0</v>
      </c>
      <c r="J51" s="60">
        <v>0</v>
      </c>
      <c r="K51" s="29"/>
      <c r="L51" s="141">
        <f>AVERAGE(J51:J53)</f>
        <v>0</v>
      </c>
      <c r="M51" s="10"/>
      <c r="N51" s="49"/>
      <c r="O51" s="16"/>
      <c r="P51" s="13"/>
      <c r="Q51" s="22"/>
      <c r="R51" s="15"/>
      <c r="S51" s="11"/>
      <c r="T51" s="16"/>
    </row>
    <row r="52" spans="1:20" ht="28.35" customHeight="1" x14ac:dyDescent="0.2">
      <c r="A52" s="73"/>
      <c r="B52" s="75"/>
      <c r="C52" s="66"/>
      <c r="D52" s="70"/>
      <c r="E52" s="25" t="s">
        <v>52</v>
      </c>
      <c r="F52" s="2"/>
      <c r="G52" s="45"/>
      <c r="H52" s="46"/>
      <c r="I52" s="44">
        <f t="shared" si="0"/>
        <v>0</v>
      </c>
      <c r="J52" s="60">
        <v>0</v>
      </c>
      <c r="K52" s="26"/>
      <c r="L52" s="142"/>
      <c r="M52" s="1"/>
      <c r="N52" s="50"/>
      <c r="O52" s="18"/>
      <c r="P52" s="14"/>
      <c r="Q52" s="23"/>
      <c r="R52" s="17"/>
      <c r="S52" s="41"/>
      <c r="T52" s="18"/>
    </row>
    <row r="53" spans="1:20" ht="28.35" customHeight="1" x14ac:dyDescent="0.2">
      <c r="A53" s="73"/>
      <c r="B53" s="75"/>
      <c r="C53" s="66"/>
      <c r="D53" s="70"/>
      <c r="E53" s="25" t="s">
        <v>53</v>
      </c>
      <c r="F53" s="2"/>
      <c r="G53" s="45"/>
      <c r="H53" s="46"/>
      <c r="I53" s="44">
        <f t="shared" si="0"/>
        <v>0</v>
      </c>
      <c r="J53" s="60">
        <v>0</v>
      </c>
      <c r="K53" s="26"/>
      <c r="L53" s="126"/>
      <c r="M53" s="1"/>
      <c r="N53" s="50"/>
      <c r="O53" s="18"/>
      <c r="P53" s="14"/>
      <c r="Q53" s="23"/>
      <c r="R53" s="17"/>
      <c r="S53" s="41"/>
      <c r="T53" s="18"/>
    </row>
    <row r="54" spans="1:20" ht="28.35" customHeight="1" x14ac:dyDescent="0.2">
      <c r="A54" s="72">
        <v>16</v>
      </c>
      <c r="B54" s="74"/>
      <c r="C54" s="65" t="s">
        <v>69</v>
      </c>
      <c r="D54" s="69"/>
      <c r="E54" s="24" t="s">
        <v>51</v>
      </c>
      <c r="F54" s="56"/>
      <c r="G54" s="42"/>
      <c r="H54" s="43"/>
      <c r="I54" s="44">
        <f t="shared" si="0"/>
        <v>0</v>
      </c>
      <c r="J54" s="60">
        <v>0</v>
      </c>
      <c r="K54" s="29"/>
      <c r="L54" s="141">
        <f>AVERAGE(J54:J56)</f>
        <v>0</v>
      </c>
      <c r="M54" s="10"/>
      <c r="N54" s="49"/>
      <c r="O54" s="16"/>
      <c r="P54" s="13"/>
      <c r="Q54" s="22"/>
      <c r="R54" s="15"/>
      <c r="S54" s="11"/>
      <c r="T54" s="16"/>
    </row>
    <row r="55" spans="1:20" ht="28.35" customHeight="1" x14ac:dyDescent="0.2">
      <c r="A55" s="73"/>
      <c r="B55" s="75"/>
      <c r="C55" s="66"/>
      <c r="D55" s="70"/>
      <c r="E55" s="25" t="s">
        <v>52</v>
      </c>
      <c r="F55" s="2"/>
      <c r="G55" s="45"/>
      <c r="H55" s="46"/>
      <c r="I55" s="44">
        <f t="shared" si="0"/>
        <v>0</v>
      </c>
      <c r="J55" s="60">
        <v>0</v>
      </c>
      <c r="K55" s="26"/>
      <c r="L55" s="142"/>
      <c r="M55" s="1"/>
      <c r="N55" s="50"/>
      <c r="O55" s="18"/>
      <c r="P55" s="14"/>
      <c r="Q55" s="23"/>
      <c r="R55" s="17"/>
      <c r="S55" s="41"/>
      <c r="T55" s="18"/>
    </row>
    <row r="56" spans="1:20" ht="28.35" customHeight="1" x14ac:dyDescent="0.2">
      <c r="A56" s="73"/>
      <c r="B56" s="75"/>
      <c r="C56" s="66"/>
      <c r="D56" s="70"/>
      <c r="E56" s="25" t="s">
        <v>53</v>
      </c>
      <c r="F56" s="2"/>
      <c r="G56" s="45"/>
      <c r="H56" s="46"/>
      <c r="I56" s="44">
        <f t="shared" si="0"/>
        <v>0</v>
      </c>
      <c r="J56" s="60">
        <v>0</v>
      </c>
      <c r="K56" s="26"/>
      <c r="L56" s="126"/>
      <c r="M56" s="1"/>
      <c r="N56" s="50"/>
      <c r="O56" s="18"/>
      <c r="P56" s="14"/>
      <c r="Q56" s="23"/>
      <c r="R56" s="17"/>
      <c r="S56" s="41"/>
      <c r="T56" s="18"/>
    </row>
    <row r="57" spans="1:20" ht="28.35" customHeight="1" x14ac:dyDescent="0.2">
      <c r="A57" s="72">
        <v>17</v>
      </c>
      <c r="B57" s="74"/>
      <c r="C57" s="65" t="s">
        <v>70</v>
      </c>
      <c r="D57" s="69"/>
      <c r="E57" s="24" t="s">
        <v>51</v>
      </c>
      <c r="F57" s="56"/>
      <c r="G57" s="42"/>
      <c r="H57" s="43"/>
      <c r="I57" s="44">
        <f t="shared" si="0"/>
        <v>0</v>
      </c>
      <c r="J57" s="60">
        <v>0</v>
      </c>
      <c r="K57" s="29"/>
      <c r="L57" s="126">
        <f>AVERAGE(J57:J59)</f>
        <v>0</v>
      </c>
      <c r="M57" s="10"/>
      <c r="N57" s="49"/>
      <c r="O57" s="16"/>
      <c r="P57" s="13"/>
      <c r="Q57" s="22"/>
      <c r="R57" s="15"/>
      <c r="S57" s="11"/>
      <c r="T57" s="16"/>
    </row>
    <row r="58" spans="1:20" ht="28.35" customHeight="1" x14ac:dyDescent="0.2">
      <c r="A58" s="73"/>
      <c r="B58" s="75"/>
      <c r="C58" s="66"/>
      <c r="D58" s="70"/>
      <c r="E58" s="25" t="s">
        <v>52</v>
      </c>
      <c r="F58" s="2"/>
      <c r="G58" s="45"/>
      <c r="H58" s="46"/>
      <c r="I58" s="44">
        <f t="shared" si="0"/>
        <v>0</v>
      </c>
      <c r="J58" s="60">
        <v>0</v>
      </c>
      <c r="K58" s="26"/>
      <c r="L58" s="131"/>
      <c r="M58" s="1"/>
      <c r="N58" s="50"/>
      <c r="O58" s="18"/>
      <c r="P58" s="14"/>
      <c r="Q58" s="23"/>
      <c r="R58" s="17"/>
      <c r="S58" s="41"/>
      <c r="T58" s="18"/>
    </row>
    <row r="59" spans="1:20" ht="28.35" customHeight="1" x14ac:dyDescent="0.2">
      <c r="A59" s="73"/>
      <c r="B59" s="75"/>
      <c r="C59" s="66"/>
      <c r="D59" s="70"/>
      <c r="E59" s="25" t="s">
        <v>53</v>
      </c>
      <c r="F59" s="2"/>
      <c r="G59" s="45"/>
      <c r="H59" s="46"/>
      <c r="I59" s="44">
        <f t="shared" si="0"/>
        <v>0</v>
      </c>
      <c r="J59" s="60">
        <v>0</v>
      </c>
      <c r="K59" s="26"/>
      <c r="L59" s="131"/>
      <c r="M59" s="1"/>
      <c r="N59" s="50"/>
      <c r="O59" s="18"/>
      <c r="P59" s="14"/>
      <c r="Q59" s="23"/>
      <c r="R59" s="17"/>
      <c r="S59" s="41"/>
      <c r="T59" s="18"/>
    </row>
    <row r="60" spans="1:20" ht="28.35" customHeight="1" x14ac:dyDescent="0.2">
      <c r="A60" s="72">
        <v>18</v>
      </c>
      <c r="B60" s="74"/>
      <c r="C60" s="65" t="s">
        <v>71</v>
      </c>
      <c r="D60" s="69"/>
      <c r="E60" s="24" t="s">
        <v>51</v>
      </c>
      <c r="F60" s="56"/>
      <c r="G60" s="42"/>
      <c r="H60" s="43"/>
      <c r="I60" s="44">
        <f t="shared" si="0"/>
        <v>0</v>
      </c>
      <c r="J60" s="60">
        <v>0</v>
      </c>
      <c r="K60" s="29"/>
      <c r="L60" s="126">
        <f>AVERAGE(J60:J62)</f>
        <v>0</v>
      </c>
      <c r="M60" s="10"/>
      <c r="N60" s="49"/>
      <c r="O60" s="16"/>
      <c r="P60" s="13"/>
      <c r="Q60" s="22"/>
      <c r="R60" s="15"/>
      <c r="S60" s="11"/>
      <c r="T60" s="16"/>
    </row>
    <row r="61" spans="1:20" ht="28.35" customHeight="1" x14ac:dyDescent="0.2">
      <c r="A61" s="73"/>
      <c r="B61" s="75"/>
      <c r="C61" s="66"/>
      <c r="D61" s="70"/>
      <c r="E61" s="25" t="s">
        <v>52</v>
      </c>
      <c r="F61" s="2"/>
      <c r="G61" s="45"/>
      <c r="H61" s="46"/>
      <c r="I61" s="44">
        <f t="shared" si="0"/>
        <v>0</v>
      </c>
      <c r="J61" s="60">
        <v>0</v>
      </c>
      <c r="K61" s="26"/>
      <c r="L61" s="131"/>
      <c r="M61" s="1"/>
      <c r="N61" s="50"/>
      <c r="O61" s="18"/>
      <c r="P61" s="14"/>
      <c r="Q61" s="23"/>
      <c r="R61" s="17"/>
      <c r="S61" s="41"/>
      <c r="T61" s="18"/>
    </row>
    <row r="62" spans="1:20" ht="28.35" customHeight="1" x14ac:dyDescent="0.2">
      <c r="A62" s="73"/>
      <c r="B62" s="75"/>
      <c r="C62" s="66"/>
      <c r="D62" s="70"/>
      <c r="E62" s="25" t="s">
        <v>53</v>
      </c>
      <c r="F62" s="2"/>
      <c r="G62" s="45"/>
      <c r="H62" s="46"/>
      <c r="I62" s="48">
        <f t="shared" si="0"/>
        <v>0</v>
      </c>
      <c r="J62" s="60">
        <v>0</v>
      </c>
      <c r="K62" s="26"/>
      <c r="L62" s="131"/>
      <c r="M62" s="1"/>
      <c r="N62" s="50"/>
      <c r="O62" s="18"/>
      <c r="P62" s="14"/>
      <c r="Q62" s="23"/>
      <c r="R62" s="17"/>
      <c r="S62" s="41"/>
      <c r="T62" s="18"/>
    </row>
    <row r="63" spans="1:20" ht="30" customHeight="1" x14ac:dyDescent="0.2">
      <c r="A63" s="63" t="s">
        <v>23</v>
      </c>
      <c r="B63" s="63"/>
      <c r="C63" s="63"/>
      <c r="D63" s="63"/>
      <c r="E63" s="3" t="s">
        <v>24</v>
      </c>
      <c r="F63" s="4">
        <f>L11</f>
        <v>0.92333333333333334</v>
      </c>
      <c r="G63" s="5"/>
      <c r="H63" s="5"/>
      <c r="I63" s="32"/>
      <c r="J63" s="28"/>
      <c r="K63" s="5"/>
      <c r="L63" s="5"/>
      <c r="M63" s="5"/>
      <c r="N63" s="5"/>
      <c r="O63" s="5"/>
      <c r="P63" s="5"/>
      <c r="Q63" s="5"/>
      <c r="R63" s="6"/>
      <c r="S63" s="6"/>
      <c r="T63" s="6"/>
    </row>
    <row r="64" spans="1:20" x14ac:dyDescent="0.2">
      <c r="A64" s="55"/>
      <c r="B64" s="55"/>
      <c r="C64" s="7"/>
      <c r="D64" s="7"/>
      <c r="E64" s="3" t="s">
        <v>25</v>
      </c>
      <c r="F64" s="4">
        <f>L14</f>
        <v>0.33333333333333331</v>
      </c>
      <c r="G64" s="5"/>
      <c r="H64" s="5"/>
      <c r="I64" s="32"/>
      <c r="J64" s="28"/>
      <c r="K64" s="5"/>
      <c r="L64" s="5"/>
      <c r="M64" s="5"/>
      <c r="O64" s="5"/>
      <c r="P64" s="5"/>
      <c r="Q64" s="5"/>
      <c r="R64" s="6"/>
      <c r="S64" s="6"/>
      <c r="T64" s="6"/>
    </row>
    <row r="65" spans="1:20" x14ac:dyDescent="0.2">
      <c r="A65" s="55"/>
      <c r="B65" s="55"/>
      <c r="C65" s="7"/>
      <c r="D65" s="7"/>
      <c r="E65" s="3" t="s">
        <v>26</v>
      </c>
      <c r="F65" s="4">
        <f>L17</f>
        <v>0.75</v>
      </c>
      <c r="G65" s="5"/>
      <c r="H65" s="5"/>
      <c r="I65" s="32"/>
      <c r="J65" s="28"/>
      <c r="K65" s="5"/>
      <c r="L65" s="5"/>
      <c r="M65" s="5"/>
      <c r="N65" s="5"/>
      <c r="O65" s="5"/>
      <c r="P65" s="5"/>
      <c r="Q65" s="5"/>
      <c r="R65" s="6"/>
      <c r="S65" s="6"/>
      <c r="T65" s="6"/>
    </row>
    <row r="66" spans="1:20" x14ac:dyDescent="0.2">
      <c r="A66" s="55"/>
      <c r="B66" s="55"/>
      <c r="C66" s="7"/>
      <c r="D66" s="7"/>
      <c r="E66" s="3" t="s">
        <v>27</v>
      </c>
      <c r="F66" s="4">
        <f>L19</f>
        <v>0</v>
      </c>
      <c r="G66" s="5"/>
      <c r="H66" s="5"/>
      <c r="I66" s="32"/>
      <c r="J66" s="28"/>
      <c r="K66" s="5"/>
      <c r="L66" s="5"/>
      <c r="M66" s="5"/>
      <c r="N66" s="5"/>
      <c r="O66" s="5"/>
      <c r="P66" s="5"/>
      <c r="Q66" s="5"/>
      <c r="R66" s="6"/>
      <c r="S66" s="6"/>
      <c r="T66" s="6"/>
    </row>
    <row r="67" spans="1:20" x14ac:dyDescent="0.2">
      <c r="A67" s="55"/>
      <c r="B67" s="55"/>
      <c r="C67" s="7"/>
      <c r="D67" s="7"/>
      <c r="E67" s="3" t="s">
        <v>28</v>
      </c>
      <c r="F67" s="4">
        <f>L21</f>
        <v>0.33333333333333331</v>
      </c>
      <c r="G67" s="5"/>
      <c r="H67" s="5"/>
      <c r="I67" s="32"/>
      <c r="J67" s="28"/>
      <c r="K67" s="5"/>
      <c r="L67" s="5"/>
      <c r="M67" s="5"/>
      <c r="N67" s="5"/>
      <c r="O67" s="5"/>
      <c r="P67" s="5"/>
      <c r="Q67" s="5"/>
      <c r="R67" s="6"/>
      <c r="S67" s="6"/>
      <c r="T67" s="6"/>
    </row>
    <row r="68" spans="1:20" x14ac:dyDescent="0.2">
      <c r="A68" s="55"/>
      <c r="B68" s="55"/>
      <c r="C68" s="7"/>
      <c r="D68" s="7"/>
      <c r="E68" s="3" t="s">
        <v>29</v>
      </c>
      <c r="F68" s="4">
        <f>L24</f>
        <v>0.68666666666666665</v>
      </c>
      <c r="G68" s="5"/>
      <c r="H68" s="5"/>
      <c r="I68" s="32"/>
      <c r="J68" s="28"/>
      <c r="K68" s="5"/>
      <c r="L68" s="5"/>
      <c r="M68" s="5"/>
      <c r="N68" s="5"/>
      <c r="O68" s="5"/>
      <c r="P68" s="5"/>
      <c r="Q68" s="5"/>
      <c r="R68" s="6"/>
      <c r="S68" s="6"/>
      <c r="T68" s="6"/>
    </row>
    <row r="69" spans="1:20" x14ac:dyDescent="0.2">
      <c r="A69" s="55"/>
      <c r="B69" s="55"/>
      <c r="C69" s="7"/>
      <c r="D69" s="7"/>
      <c r="E69" s="3" t="s">
        <v>146</v>
      </c>
      <c r="F69" s="4">
        <f>L27</f>
        <v>0.33333333333333331</v>
      </c>
      <c r="G69" s="5"/>
      <c r="H69" s="5"/>
      <c r="I69" s="32"/>
      <c r="J69" s="28"/>
      <c r="K69" s="5"/>
      <c r="L69" s="5"/>
      <c r="M69" s="5"/>
      <c r="N69" s="5"/>
      <c r="O69" s="5"/>
      <c r="P69" s="5"/>
      <c r="Q69" s="5"/>
      <c r="R69" s="6"/>
      <c r="S69" s="6"/>
      <c r="T69" s="6"/>
    </row>
    <row r="70" spans="1:20" x14ac:dyDescent="0.2">
      <c r="A70" s="55"/>
      <c r="B70" s="55"/>
      <c r="C70" s="7"/>
      <c r="D70" s="7"/>
      <c r="E70" s="3" t="s">
        <v>30</v>
      </c>
      <c r="F70" s="4">
        <f>L30</f>
        <v>0</v>
      </c>
      <c r="G70" s="5"/>
      <c r="H70" s="5"/>
      <c r="I70" s="32"/>
      <c r="J70" s="28"/>
      <c r="K70" s="5"/>
      <c r="L70" s="5"/>
      <c r="M70" s="5"/>
      <c r="N70" s="5"/>
      <c r="O70" s="5"/>
      <c r="P70" s="5"/>
      <c r="Q70" s="5"/>
      <c r="R70" s="6"/>
      <c r="S70" s="6"/>
      <c r="T70" s="6"/>
    </row>
    <row r="71" spans="1:20" x14ac:dyDescent="0.2">
      <c r="A71" s="55"/>
      <c r="B71" s="55"/>
      <c r="C71" s="7"/>
      <c r="D71" s="7"/>
      <c r="E71" s="3" t="s">
        <v>31</v>
      </c>
      <c r="F71" s="4">
        <f>L33</f>
        <v>0</v>
      </c>
      <c r="G71" s="5"/>
      <c r="H71" s="5"/>
      <c r="I71" s="32"/>
      <c r="J71" s="28"/>
      <c r="K71" s="5"/>
      <c r="L71" s="5"/>
      <c r="M71" s="5"/>
      <c r="N71" s="5"/>
      <c r="O71" s="5"/>
      <c r="P71" s="5"/>
      <c r="Q71" s="5"/>
      <c r="R71" s="6"/>
      <c r="S71" s="6"/>
      <c r="T71" s="6"/>
    </row>
    <row r="72" spans="1:20" x14ac:dyDescent="0.2">
      <c r="A72" s="55"/>
      <c r="B72" s="55"/>
      <c r="C72" s="7"/>
      <c r="D72" s="7"/>
      <c r="E72" s="3" t="s">
        <v>32</v>
      </c>
      <c r="F72" s="4">
        <f>L36</f>
        <v>0</v>
      </c>
      <c r="G72" s="5"/>
      <c r="H72" s="39"/>
      <c r="I72" s="32"/>
      <c r="J72" s="40"/>
      <c r="K72" s="5"/>
      <c r="L72" s="5"/>
      <c r="M72" s="5"/>
      <c r="N72" s="5"/>
      <c r="O72" s="5"/>
      <c r="P72" s="5"/>
      <c r="Q72" s="5"/>
      <c r="R72" s="6"/>
      <c r="S72" s="6"/>
      <c r="T72" s="6"/>
    </row>
    <row r="73" spans="1:20" x14ac:dyDescent="0.2">
      <c r="A73" s="55"/>
      <c r="B73" s="55"/>
      <c r="C73" s="7"/>
      <c r="D73" s="7"/>
      <c r="E73" s="3" t="s">
        <v>33</v>
      </c>
      <c r="F73" s="4">
        <f>L39</f>
        <v>0</v>
      </c>
      <c r="G73" s="5"/>
      <c r="H73" s="39"/>
      <c r="I73" s="32"/>
      <c r="J73" s="40"/>
      <c r="K73" s="5"/>
      <c r="L73" s="5"/>
      <c r="M73" s="5"/>
      <c r="N73" s="5"/>
      <c r="O73" s="5"/>
      <c r="P73" s="5"/>
      <c r="Q73" s="5"/>
      <c r="R73" s="6"/>
      <c r="S73" s="6"/>
      <c r="T73" s="6"/>
    </row>
    <row r="74" spans="1:20" x14ac:dyDescent="0.2">
      <c r="A74" s="55"/>
      <c r="B74" s="55"/>
      <c r="C74" s="7"/>
      <c r="D74" s="7"/>
      <c r="E74" s="3" t="s">
        <v>34</v>
      </c>
      <c r="F74" s="4">
        <f>L42</f>
        <v>0</v>
      </c>
      <c r="G74" s="5"/>
      <c r="H74" s="39"/>
      <c r="I74" s="32"/>
      <c r="J74" s="40"/>
      <c r="K74" s="5"/>
      <c r="L74" s="5"/>
      <c r="M74" s="5"/>
      <c r="N74" s="5"/>
      <c r="O74" s="5"/>
      <c r="P74" s="5"/>
      <c r="Q74" s="5"/>
      <c r="R74" s="6"/>
      <c r="S74" s="6"/>
      <c r="T74" s="6"/>
    </row>
    <row r="75" spans="1:20" x14ac:dyDescent="0.2">
      <c r="A75" s="55"/>
      <c r="B75" s="55"/>
      <c r="C75" s="7"/>
      <c r="D75" s="7"/>
      <c r="E75" s="3" t="s">
        <v>35</v>
      </c>
      <c r="F75" s="4">
        <f>L45</f>
        <v>0</v>
      </c>
      <c r="G75" s="5"/>
      <c r="H75" s="39"/>
      <c r="I75" s="32"/>
      <c r="J75" s="40"/>
      <c r="K75" s="5"/>
      <c r="L75" s="5"/>
      <c r="M75" s="5"/>
      <c r="N75" s="5"/>
      <c r="O75" s="5"/>
      <c r="P75" s="5"/>
      <c r="Q75" s="5"/>
      <c r="R75" s="6"/>
      <c r="S75" s="6"/>
      <c r="T75" s="6"/>
    </row>
    <row r="76" spans="1:20" x14ac:dyDescent="0.2">
      <c r="A76" s="55"/>
      <c r="B76" s="55"/>
      <c r="C76" s="7"/>
      <c r="D76" s="7"/>
      <c r="E76" s="3" t="s">
        <v>36</v>
      </c>
      <c r="F76" s="4">
        <f>L48</f>
        <v>0</v>
      </c>
      <c r="G76" s="5"/>
      <c r="H76" s="39"/>
      <c r="I76" s="32"/>
      <c r="J76" s="40"/>
      <c r="K76" s="5"/>
      <c r="L76" s="5"/>
      <c r="M76" s="5"/>
      <c r="N76" s="5"/>
      <c r="O76" s="5"/>
      <c r="P76" s="5"/>
      <c r="Q76" s="5"/>
      <c r="R76" s="6"/>
      <c r="S76" s="6"/>
      <c r="T76" s="6"/>
    </row>
    <row r="77" spans="1:20" x14ac:dyDescent="0.2">
      <c r="A77" s="55"/>
      <c r="B77" s="55"/>
      <c r="C77" s="7"/>
      <c r="D77" s="7"/>
      <c r="E77" s="3" t="s">
        <v>37</v>
      </c>
      <c r="F77" s="4">
        <f>L51</f>
        <v>0</v>
      </c>
      <c r="G77" s="5"/>
      <c r="H77" s="39"/>
      <c r="I77" s="32"/>
      <c r="J77" s="40"/>
      <c r="K77" s="5"/>
      <c r="L77" s="5"/>
      <c r="M77" s="5"/>
      <c r="N77" s="5"/>
      <c r="O77" s="5"/>
      <c r="P77" s="5"/>
      <c r="Q77" s="5"/>
      <c r="R77" s="6"/>
      <c r="S77" s="6"/>
      <c r="T77" s="6"/>
    </row>
    <row r="78" spans="1:20" x14ac:dyDescent="0.2">
      <c r="A78" s="55"/>
      <c r="B78" s="55"/>
      <c r="C78" s="7"/>
      <c r="D78" s="7"/>
      <c r="E78" s="3" t="s">
        <v>38</v>
      </c>
      <c r="F78" s="4">
        <f>L54</f>
        <v>0</v>
      </c>
      <c r="G78" s="5"/>
      <c r="H78" s="39"/>
      <c r="I78" s="32"/>
      <c r="J78" s="40"/>
      <c r="K78" s="5"/>
      <c r="L78" s="5"/>
      <c r="M78" s="5"/>
      <c r="N78" s="5"/>
      <c r="O78" s="5"/>
      <c r="P78" s="5"/>
      <c r="Q78" s="5"/>
      <c r="R78" s="6"/>
      <c r="S78" s="6"/>
      <c r="T78" s="6"/>
    </row>
    <row r="79" spans="1:20" x14ac:dyDescent="0.2">
      <c r="A79" s="55"/>
      <c r="B79" s="55"/>
      <c r="C79" s="7"/>
      <c r="D79" s="7"/>
      <c r="E79" s="3" t="s">
        <v>39</v>
      </c>
      <c r="F79" s="4">
        <f>L57</f>
        <v>0</v>
      </c>
      <c r="G79" s="5"/>
      <c r="H79" s="39"/>
      <c r="I79" s="32"/>
      <c r="J79" s="40"/>
      <c r="K79" s="5"/>
      <c r="L79" s="5"/>
      <c r="M79" s="5"/>
      <c r="N79" s="5"/>
      <c r="O79" s="5"/>
      <c r="P79" s="5"/>
      <c r="Q79" s="5"/>
      <c r="R79" s="6"/>
      <c r="S79" s="6"/>
      <c r="T79" s="6"/>
    </row>
    <row r="80" spans="1:20" x14ac:dyDescent="0.2">
      <c r="A80" s="55"/>
      <c r="B80" s="55"/>
      <c r="C80" s="7"/>
      <c r="D80" s="7"/>
      <c r="E80" s="3" t="s">
        <v>40</v>
      </c>
      <c r="F80" s="4">
        <f>L60</f>
        <v>0</v>
      </c>
      <c r="G80" s="5"/>
      <c r="H80" s="39"/>
      <c r="I80" s="32"/>
      <c r="J80" s="40"/>
      <c r="K80" s="5"/>
      <c r="L80" s="5"/>
      <c r="M80" s="5"/>
      <c r="N80" s="5"/>
      <c r="O80" s="5"/>
      <c r="P80" s="5"/>
      <c r="Q80" s="5"/>
      <c r="R80" s="6"/>
      <c r="S80" s="6"/>
      <c r="T80" s="6"/>
    </row>
    <row r="81" spans="1:20" x14ac:dyDescent="0.2">
      <c r="A81" s="55"/>
      <c r="B81" s="55"/>
      <c r="C81" s="7"/>
      <c r="D81" s="7"/>
      <c r="E81" s="8"/>
      <c r="F81" s="9"/>
      <c r="G81" s="5"/>
      <c r="H81" s="39"/>
      <c r="I81" s="40"/>
      <c r="J81" s="40"/>
      <c r="K81" s="5"/>
      <c r="L81" s="5"/>
      <c r="M81" s="5"/>
      <c r="N81" s="5"/>
      <c r="O81" s="5"/>
      <c r="P81" s="5"/>
      <c r="Q81" s="5"/>
      <c r="R81" s="6"/>
      <c r="S81" s="6"/>
      <c r="T81" s="6"/>
    </row>
    <row r="82" spans="1:20" ht="23.25" customHeight="1" x14ac:dyDescent="0.2">
      <c r="A82" s="64" t="s">
        <v>41</v>
      </c>
      <c r="B82" s="64"/>
      <c r="C82" s="64"/>
      <c r="D82" s="64"/>
      <c r="E82" s="30">
        <f>AVERAGE(F63:F69)</f>
        <v>0.48000000000000004</v>
      </c>
      <c r="F82" s="8" t="s">
        <v>42</v>
      </c>
      <c r="G82" s="5"/>
      <c r="H82" s="5"/>
      <c r="I82" s="28"/>
      <c r="J82" s="28"/>
      <c r="K82" s="5"/>
      <c r="L82" s="5"/>
      <c r="M82" s="5"/>
      <c r="N82" s="5"/>
      <c r="O82" s="5"/>
      <c r="P82" s="5"/>
      <c r="Q82" s="5"/>
      <c r="R82" s="6"/>
      <c r="S82" s="6"/>
      <c r="T82" s="6"/>
    </row>
  </sheetData>
  <mergeCells count="122">
    <mergeCell ref="L60:L62"/>
    <mergeCell ref="A57:A59"/>
    <mergeCell ref="B57:B59"/>
    <mergeCell ref="C57:C59"/>
    <mergeCell ref="D57:D59"/>
    <mergeCell ref="L57:L59"/>
    <mergeCell ref="L48:L50"/>
    <mergeCell ref="A45:A47"/>
    <mergeCell ref="B45:B47"/>
    <mergeCell ref="C45:C47"/>
    <mergeCell ref="D45:D47"/>
    <mergeCell ref="L45:L47"/>
    <mergeCell ref="A54:A56"/>
    <mergeCell ref="B54:B56"/>
    <mergeCell ref="C54:C56"/>
    <mergeCell ref="D54:D56"/>
    <mergeCell ref="L54:L56"/>
    <mergeCell ref="A51:A53"/>
    <mergeCell ref="B51:B53"/>
    <mergeCell ref="C51:C53"/>
    <mergeCell ref="D51:D53"/>
    <mergeCell ref="L51:L53"/>
    <mergeCell ref="L36:L38"/>
    <mergeCell ref="A33:A35"/>
    <mergeCell ref="B33:B35"/>
    <mergeCell ref="C33:C35"/>
    <mergeCell ref="D33:D35"/>
    <mergeCell ref="L33:L35"/>
    <mergeCell ref="A42:A44"/>
    <mergeCell ref="B42:B44"/>
    <mergeCell ref="C42:C44"/>
    <mergeCell ref="D42:D44"/>
    <mergeCell ref="L42:L44"/>
    <mergeCell ref="A39:A41"/>
    <mergeCell ref="B39:B41"/>
    <mergeCell ref="C39:C41"/>
    <mergeCell ref="D39:D41"/>
    <mergeCell ref="L39:L41"/>
    <mergeCell ref="D36:D38"/>
    <mergeCell ref="L30:L32"/>
    <mergeCell ref="C24:C26"/>
    <mergeCell ref="D24:D26"/>
    <mergeCell ref="L24:L26"/>
    <mergeCell ref="C27:C29"/>
    <mergeCell ref="D27:D29"/>
    <mergeCell ref="L27:L29"/>
    <mergeCell ref="B24:B29"/>
    <mergeCell ref="A24:A29"/>
    <mergeCell ref="L19:L20"/>
    <mergeCell ref="A21:A23"/>
    <mergeCell ref="B21:B23"/>
    <mergeCell ref="C21:C23"/>
    <mergeCell ref="D21:D23"/>
    <mergeCell ref="L21:L23"/>
    <mergeCell ref="L14:L16"/>
    <mergeCell ref="C17:C18"/>
    <mergeCell ref="D17:D18"/>
    <mergeCell ref="L17:L18"/>
    <mergeCell ref="B11:B16"/>
    <mergeCell ref="A11:A16"/>
    <mergeCell ref="B17:B20"/>
    <mergeCell ref="A17:A20"/>
    <mergeCell ref="L11:L13"/>
    <mergeCell ref="A3:B3"/>
    <mergeCell ref="C3:I3"/>
    <mergeCell ref="K3:T3"/>
    <mergeCell ref="A4:B4"/>
    <mergeCell ref="C4:I4"/>
    <mergeCell ref="J4:K4"/>
    <mergeCell ref="L4:T4"/>
    <mergeCell ref="L9:L10"/>
    <mergeCell ref="A5:B5"/>
    <mergeCell ref="C5:I5"/>
    <mergeCell ref="J5:K5"/>
    <mergeCell ref="L5:T5"/>
    <mergeCell ref="A6:B6"/>
    <mergeCell ref="P9:P10"/>
    <mergeCell ref="R8:T8"/>
    <mergeCell ref="A8:O8"/>
    <mergeCell ref="T9:T10"/>
    <mergeCell ref="P8:Q8"/>
    <mergeCell ref="Q9:Q10"/>
    <mergeCell ref="M9:M10"/>
    <mergeCell ref="A9:A10"/>
    <mergeCell ref="C7:T7"/>
    <mergeCell ref="A7:B7"/>
    <mergeCell ref="B9:B10"/>
    <mergeCell ref="C9:C10"/>
    <mergeCell ref="D9:D10"/>
    <mergeCell ref="E9:E10"/>
    <mergeCell ref="F9:F10"/>
    <mergeCell ref="N9:N10"/>
    <mergeCell ref="R9:R10"/>
    <mergeCell ref="S9:S10"/>
    <mergeCell ref="O9:O10"/>
    <mergeCell ref="G9:H9"/>
    <mergeCell ref="I9:I10"/>
    <mergeCell ref="J9:J10"/>
    <mergeCell ref="K9:K10"/>
    <mergeCell ref="A63:D63"/>
    <mergeCell ref="A82:D82"/>
    <mergeCell ref="C11:C13"/>
    <mergeCell ref="D11:D13"/>
    <mergeCell ref="C14:C16"/>
    <mergeCell ref="D14:D16"/>
    <mergeCell ref="C19:C20"/>
    <mergeCell ref="D19:D20"/>
    <mergeCell ref="A30:A32"/>
    <mergeCell ref="B30:B32"/>
    <mergeCell ref="C30:C32"/>
    <mergeCell ref="D30:D32"/>
    <mergeCell ref="A36:A38"/>
    <mergeCell ref="B36:B38"/>
    <mergeCell ref="C36:C38"/>
    <mergeCell ref="A48:A50"/>
    <mergeCell ref="B48:B50"/>
    <mergeCell ref="C48:C50"/>
    <mergeCell ref="D48:D50"/>
    <mergeCell ref="A60:A62"/>
    <mergeCell ref="B60:B62"/>
    <mergeCell ref="C60:C62"/>
    <mergeCell ref="D60:D62"/>
  </mergeCells>
  <conditionalFormatting sqref="L11:L14 L16">
    <cfRule type="cellIs" dxfId="10" priority="13" operator="greaterThan">
      <formula>1</formula>
    </cfRule>
  </conditionalFormatting>
  <conditionalFormatting sqref="L17:L18">
    <cfRule type="cellIs" dxfId="9" priority="10" operator="greaterThan">
      <formula>1</formula>
    </cfRule>
    <cfRule type="cellIs" dxfId="8" priority="11" operator="greaterThan">
      <formula>100</formula>
    </cfRule>
  </conditionalFormatting>
  <conditionalFormatting sqref="L19:L20">
    <cfRule type="cellIs" dxfId="7" priority="8" operator="greaterThan">
      <formula>1</formula>
    </cfRule>
    <cfRule type="cellIs" dxfId="6" priority="9" operator="greaterThan">
      <formula>100</formula>
    </cfRule>
  </conditionalFormatting>
  <conditionalFormatting sqref="L21:L23">
    <cfRule type="cellIs" dxfId="5" priority="7" operator="greaterThan">
      <formula>1</formula>
    </cfRule>
  </conditionalFormatting>
  <conditionalFormatting sqref="L24:L26">
    <cfRule type="cellIs" dxfId="4" priority="6" operator="greaterThan">
      <formula>1</formula>
    </cfRule>
  </conditionalFormatting>
  <conditionalFormatting sqref="L27:L29">
    <cfRule type="cellIs" dxfId="3" priority="5" operator="greaterThan">
      <formula>1</formula>
    </cfRule>
  </conditionalFormatting>
  <conditionalFormatting sqref="L30:L32">
    <cfRule type="cellIs" dxfId="2" priority="4" operator="greaterThan">
      <formula>1</formula>
    </cfRule>
  </conditionalFormatting>
  <conditionalFormatting sqref="L33:L62">
    <cfRule type="cellIs" dxfId="1" priority="3" operator="greaterThan">
      <formula>1</formula>
    </cfRule>
  </conditionalFormatting>
  <conditionalFormatting sqref="L15">
    <cfRule type="cellIs" dxfId="0" priority="1" operator="greaterThan">
      <formula>1</formula>
    </cfRule>
  </conditionalFormatting>
  <dataValidations count="4">
    <dataValidation type="date" operator="greaterThanOrEqual" allowBlank="1" showInputMessage="1" showErrorMessage="1" sqref="E63:E67" xr:uid="{00000000-0002-0000-0000-000000000000}">
      <formula1>41426</formula1>
    </dataValidation>
    <dataValidation allowBlank="1" showInputMessage="1" showErrorMessage="1" promptTitle="Validación" prompt="El porcentaje no debe exceder el 100%" sqref="L51 L54 L57:L62 L11:L48" xr:uid="{00000000-0002-0000-0000-000001000000}"/>
    <dataValidation type="date" allowBlank="1" showInputMessage="1" showErrorMessage="1" promptTitle="Validación" prompt="formato DD/MM/AA" sqref="G11:H62" xr:uid="{00000000-0002-0000-0000-000002000000}">
      <formula1>36526</formula1>
      <formula2>47829</formula2>
    </dataValidation>
    <dataValidation operator="greaterThanOrEqual" allowBlank="1" showInputMessage="1" showErrorMessage="1" sqref="E11:E62" xr:uid="{00000000-0002-0000-0000-000003000000}"/>
  </dataValidations>
  <pageMargins left="0.70866141732283472" right="0.70866141732283472" top="0.74803149606299213" bottom="0.74803149606299213" header="0.31496062992125984" footer="0.31496062992125984"/>
  <pageSetup paperSize="5" scale="47" fitToHeight="0"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rowBreaks count="2" manualBreakCount="2">
    <brk id="16" max="16383" man="1"/>
    <brk id="23" max="16383" man="1"/>
  </rowBreaks>
  <ignoredErrors>
    <ignoredError sqref="L30 L33:L39 L42 L45 L48 L51 L54 L57 L60 L14 L17 L19"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
  <sheetViews>
    <sheetView workbookViewId="0">
      <selection activeCell="C2" sqref="C2"/>
    </sheetView>
  </sheetViews>
  <sheetFormatPr baseColWidth="10" defaultColWidth="11.42578125" defaultRowHeight="15" x14ac:dyDescent="0.25"/>
  <cols>
    <col min="1" max="1" width="11.42578125" style="34"/>
    <col min="2" max="2" width="25.28515625" style="33" bestFit="1" customWidth="1"/>
    <col min="3" max="3" width="58.42578125" style="34" bestFit="1" customWidth="1"/>
    <col min="4" max="16384" width="11.42578125" style="34"/>
  </cols>
  <sheetData>
    <row r="1" spans="2:3" ht="15.75" customHeight="1" x14ac:dyDescent="0.25"/>
    <row r="2" spans="2:3" ht="60" x14ac:dyDescent="0.25">
      <c r="B2" s="35" t="s">
        <v>94</v>
      </c>
      <c r="C2" s="36" t="s">
        <v>95</v>
      </c>
    </row>
    <row r="3" spans="2:3" x14ac:dyDescent="0.25">
      <c r="B3" s="37"/>
      <c r="C3" s="37"/>
    </row>
    <row r="4" spans="2:3" x14ac:dyDescent="0.25">
      <c r="B4" s="147" t="s">
        <v>97</v>
      </c>
      <c r="C4" s="147"/>
    </row>
    <row r="5" spans="2:3" ht="30" x14ac:dyDescent="0.25">
      <c r="B5" s="35" t="s">
        <v>77</v>
      </c>
      <c r="C5" s="36" t="s">
        <v>98</v>
      </c>
    </row>
    <row r="6" spans="2:3" ht="30" x14ac:dyDescent="0.25">
      <c r="B6" s="35" t="s">
        <v>78</v>
      </c>
      <c r="C6" s="36" t="s">
        <v>99</v>
      </c>
    </row>
    <row r="7" spans="2:3" ht="45" x14ac:dyDescent="0.25">
      <c r="B7" s="35" t="s">
        <v>79</v>
      </c>
      <c r="C7" s="36" t="s">
        <v>100</v>
      </c>
    </row>
    <row r="8" spans="2:3" ht="30" x14ac:dyDescent="0.25">
      <c r="B8" s="35" t="s">
        <v>80</v>
      </c>
      <c r="C8" s="36" t="s">
        <v>72</v>
      </c>
    </row>
    <row r="9" spans="2:3" ht="120" x14ac:dyDescent="0.25">
      <c r="B9" s="35" t="s">
        <v>81</v>
      </c>
      <c r="C9" s="36" t="s">
        <v>101</v>
      </c>
    </row>
    <row r="10" spans="2:3" ht="30" x14ac:dyDescent="0.25">
      <c r="B10" s="35" t="s">
        <v>82</v>
      </c>
      <c r="C10" s="36" t="s">
        <v>83</v>
      </c>
    </row>
    <row r="11" spans="2:3" ht="45" x14ac:dyDescent="0.25">
      <c r="B11" s="35" t="s">
        <v>84</v>
      </c>
      <c r="C11" s="36" t="s">
        <v>85</v>
      </c>
    </row>
    <row r="12" spans="2:3" ht="30" x14ac:dyDescent="0.25">
      <c r="B12" s="35" t="s">
        <v>86</v>
      </c>
      <c r="C12" s="38" t="s">
        <v>87</v>
      </c>
    </row>
    <row r="13" spans="2:3" ht="45" x14ac:dyDescent="0.25">
      <c r="B13" s="35" t="s">
        <v>88</v>
      </c>
      <c r="C13" s="36" t="s">
        <v>89</v>
      </c>
    </row>
    <row r="14" spans="2:3" x14ac:dyDescent="0.25">
      <c r="B14" s="35" t="s">
        <v>90</v>
      </c>
      <c r="C14" s="38" t="s">
        <v>91</v>
      </c>
    </row>
    <row r="15" spans="2:3" ht="45" x14ac:dyDescent="0.25">
      <c r="B15" s="35" t="s">
        <v>92</v>
      </c>
      <c r="C15" s="36" t="s">
        <v>93</v>
      </c>
    </row>
    <row r="16" spans="2:3" ht="45" x14ac:dyDescent="0.25">
      <c r="B16" s="35" t="s">
        <v>92</v>
      </c>
      <c r="C16" s="38"/>
    </row>
    <row r="17" spans="2:3" x14ac:dyDescent="0.25">
      <c r="B17" s="143" t="s">
        <v>96</v>
      </c>
      <c r="C17" s="144"/>
    </row>
    <row r="18" spans="2:3" x14ac:dyDescent="0.25">
      <c r="B18" s="145"/>
      <c r="C18" s="146"/>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PMA</vt:lpstr>
      <vt:lpstr>Instructivo PMA</vt:lpstr>
      <vt:lpstr>PMA!Títulos_a_imprimir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Claudia Milena Zuluaga Ramirez</cp:lastModifiedBy>
  <cp:lastPrinted>2022-05-23T19:36:53Z</cp:lastPrinted>
  <dcterms:created xsi:type="dcterms:W3CDTF">2016-07-06T19:37:36Z</dcterms:created>
  <dcterms:modified xsi:type="dcterms:W3CDTF">2023-05-15T19:19:24Z</dcterms:modified>
</cp:coreProperties>
</file>